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ettings" sheetId="2" state="visible" r:id="rId2"/>
    <sheet xmlns:r="http://schemas.openxmlformats.org/officeDocument/2006/relationships" name="Trades" sheetId="3" state="visible" r:id="rId3"/>
    <sheet xmlns:r="http://schemas.openxmlformats.org/officeDocument/2006/relationships" name="Summa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"/>
    <numFmt numFmtId="166" formatCode="#,##0.00;(#,##0.00);-"/>
    <numFmt numFmtId="167" formatCode="0.00;(0.00);-"/>
  </numFmts>
  <fonts count="12">
    <font>
      <name val="Calibri"/>
      <family val="2"/>
      <color theme="1"/>
      <sz val="11"/>
      <scheme val="minor"/>
    </font>
    <font>
      <name val="Arial"/>
      <b val="1"/>
      <color rgb="00C8102E"/>
      <sz val="18"/>
    </font>
    <font>
      <name val="Arial"/>
      <color rgb="005B5651"/>
      <sz val="10"/>
    </font>
    <font>
      <name val="Arial"/>
      <color rgb="0014110F"/>
      <sz val="10"/>
    </font>
    <font>
      <name val="Arial"/>
      <b val="1"/>
      <color rgb="0014110F"/>
      <sz val="12"/>
    </font>
    <font>
      <name val="Arial"/>
      <i val="1"/>
      <color rgb="005B5651"/>
      <sz val="9"/>
    </font>
    <font>
      <name val="Arial"/>
      <b val="1"/>
      <color rgb="00C8102E"/>
      <sz val="14"/>
    </font>
    <font>
      <name val="Arial"/>
      <b val="1"/>
      <sz val="10"/>
    </font>
    <font>
      <name val="Arial"/>
      <color rgb="000000FF"/>
      <sz val="10"/>
    </font>
    <font>
      <name val="Arial"/>
      <color rgb="005B5651"/>
      <sz val="9"/>
    </font>
    <font>
      <name val="Arial"/>
      <color rgb="00000000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FE0"/>
      </patternFill>
    </fill>
    <fill>
      <patternFill patternType="solid">
        <fgColor rgb="00C8102E"/>
      </patternFill>
    </fill>
    <fill>
      <patternFill patternType="solid">
        <fgColor rgb="00F7F4F1"/>
      </patternFill>
    </fill>
  </fills>
  <borders count="2">
    <border>
      <left/>
      <right/>
      <top/>
      <bottom/>
      <diagonal/>
    </border>
    <border>
      <bottom style="thin">
        <color rgb="00E6DFD9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3" fontId="8" fillId="2" borderId="0" pivotButton="0" quotePrefix="0" xfId="0"/>
    <xf numFmtId="0" fontId="9" fillId="0" borderId="0" pivotButton="0" quotePrefix="0" xfId="0"/>
    <xf numFmtId="10" fontId="8" fillId="2" borderId="0" pivotButton="0" quotePrefix="0" xfId="0"/>
    <xf numFmtId="4" fontId="10" fillId="0" borderId="0" pivotButton="0" quotePrefix="0" xfId="0"/>
    <xf numFmtId="0" fontId="8" fillId="0" borderId="0" pivotButton="0" quotePrefix="0" xfId="0"/>
    <xf numFmtId="0" fontId="11" fillId="3" borderId="0" applyAlignment="1" pivotButton="0" quotePrefix="0" xfId="0">
      <alignment horizontal="center" vertical="center" wrapText="1"/>
    </xf>
    <xf numFmtId="164" fontId="8" fillId="0" borderId="1" pivotButton="0" quotePrefix="0" xfId="0"/>
    <xf numFmtId="49" fontId="8" fillId="0" borderId="1" pivotButton="0" quotePrefix="0" xfId="0"/>
    <xf numFmtId="4" fontId="8" fillId="0" borderId="1" pivotButton="0" quotePrefix="0" xfId="0"/>
    <xf numFmtId="4" fontId="10" fillId="0" borderId="1" pivotButton="0" quotePrefix="0" xfId="0"/>
    <xf numFmtId="3" fontId="10" fillId="0" borderId="1" pivotButton="0" quotePrefix="0" xfId="0"/>
    <xf numFmtId="165" fontId="10" fillId="0" borderId="1" pivotButton="0" quotePrefix="0" xfId="0"/>
    <xf numFmtId="3" fontId="8" fillId="0" borderId="1" pivotButton="0" quotePrefix="0" xfId="0"/>
    <xf numFmtId="166" fontId="10" fillId="0" borderId="1" pivotButton="0" quotePrefix="0" xfId="0"/>
    <xf numFmtId="167" fontId="10" fillId="0" borderId="1" pivotButton="0" quotePrefix="0" xfId="0"/>
    <xf numFmtId="164" fontId="8" fillId="4" borderId="1" pivotButton="0" quotePrefix="0" xfId="0"/>
    <xf numFmtId="49" fontId="8" fillId="4" borderId="1" pivotButton="0" quotePrefix="0" xfId="0"/>
    <xf numFmtId="4" fontId="8" fillId="4" borderId="1" pivotButton="0" quotePrefix="0" xfId="0"/>
    <xf numFmtId="4" fontId="10" fillId="4" borderId="1" pivotButton="0" quotePrefix="0" xfId="0"/>
    <xf numFmtId="3" fontId="10" fillId="4" borderId="1" pivotButton="0" quotePrefix="0" xfId="0"/>
    <xf numFmtId="165" fontId="10" fillId="4" borderId="1" pivotButton="0" quotePrefix="0" xfId="0"/>
    <xf numFmtId="3" fontId="8" fillId="4" borderId="1" pivotButton="0" quotePrefix="0" xfId="0"/>
    <xf numFmtId="166" fontId="10" fillId="4" borderId="1" pivotButton="0" quotePrefix="0" xfId="0"/>
    <xf numFmtId="167" fontId="10" fillId="4" borderId="1" pivotButton="0" quotePrefix="0" xfId="0"/>
    <xf numFmtId="1" fontId="10" fillId="0" borderId="1" pivotButton="0" quotePrefix="0" xfId="0"/>
    <xf numFmtId="9" fontId="10" fillId="0" borderId="1" pivotButton="0" quotePrefix="0" xfId="0"/>
    <xf numFmtId="2" fontId="10" fillId="0" borderId="1" pivotButton="0" quotePrefix="0" xfId="0"/>
    <xf numFmtId="0" fontId="4" fillId="0" borderId="0" pivotButton="0" quotePrefix="0" xfId="0"/>
    <xf numFmtId="0" fontId="11" fillId="3" borderId="0" pivotButton="0" quotePrefix="0" xfId="0"/>
    <xf numFmtId="0" fontId="10" fillId="0" borderId="0" pivotButton="0" quotePrefix="0" xfId="0"/>
    <xf numFmtId="9" fontId="10" fillId="0" borderId="0" pivotButton="0" quotePrefix="0" xfId="0"/>
    <xf numFmtId="2" fontId="10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ont>
        <b val="1"/>
        <color rgb="001E7B34"/>
      </font>
    </dxf>
    <dxf>
      <font>
        <b val="1"/>
        <color rgb="00C8102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6" customWidth="1" min="2" max="2"/>
  </cols>
  <sheetData>
    <row r="2">
      <c r="B2" s="1" t="inlineStr">
        <is>
          <t>HUMBLE BULLS Trade Journal</t>
        </is>
      </c>
    </row>
    <row r="3">
      <c r="B3" s="2" t="inlineStr">
        <is>
          <t>Starter Kit, part 3 of 3  ·  humblebulls.com</t>
        </is>
      </c>
    </row>
    <row r="4">
      <c r="B4" s="3" t="inlineStr"/>
    </row>
    <row r="5">
      <c r="B5" s="4" t="inlineStr">
        <is>
          <t>How to use it</t>
        </is>
      </c>
    </row>
    <row r="6">
      <c r="B6" s="3" t="inlineStr">
        <is>
          <t>1. Put your account size and your risk-per-trade rule in the Settings tab.</t>
        </is>
      </c>
    </row>
    <row r="7">
      <c r="B7" s="3" t="inlineStr">
        <is>
          <t>2. Before each trade, fill the blue columns in Trades: date, stock, setup, entry, stop and target.</t>
        </is>
      </c>
    </row>
    <row r="8">
      <c r="B8" s="3" t="inlineStr">
        <is>
          <t>3. The black columns calculate themselves: money at risk, shares, planned reward-to-risk.</t>
        </is>
      </c>
    </row>
    <row r="9">
      <c r="B9" s="3" t="inlineStr">
        <is>
          <t>4. When the trade closes, add the exit price and date, and whether you followed your plan.</t>
        </is>
      </c>
    </row>
    <row r="10">
      <c r="B10" s="3" t="inlineStr">
        <is>
          <t>5. The Summary tab shows your win rate, average R and results by setup.</t>
        </is>
      </c>
    </row>
    <row r="11">
      <c r="B11" s="3" t="inlineStr"/>
    </row>
    <row r="12">
      <c r="B12" s="4" t="inlineStr">
        <is>
          <t>What is R?</t>
        </is>
      </c>
    </row>
    <row r="13">
      <c r="B13" s="3" t="inlineStr">
        <is>
          <t>R is the money you planned to risk. A gain of twice that amount is +2R; a full stop-out is -1R.</t>
        </is>
      </c>
    </row>
    <row r="14">
      <c r="B14" s="3" t="inlineStr">
        <is>
          <t>Measuring in R lets you compare trades of different sizes fairly.</t>
        </is>
      </c>
    </row>
    <row r="15">
      <c r="B15" s="3" t="inlineStr"/>
    </row>
    <row r="16">
      <c r="B16" s="3" t="inlineStr">
        <is>
          <t>Colour key: blue text = you type it; black text = formula, do not overwrite.</t>
        </is>
      </c>
    </row>
    <row r="17">
      <c r="B17" s="3" t="inlineStr"/>
    </row>
    <row r="18" ht="40" customHeight="1">
      <c r="B18" s="5" t="inlineStr">
        <is>
          <t>Education only. HUMBLE BULLS does not sell stock picks, signals or advice. Numbers are your own records, not recommendations. Fees, slippage and gaps can make real losses larger than planned.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50" customWidth="1" min="3" max="3"/>
  </cols>
  <sheetData>
    <row r="1">
      <c r="A1" s="6" t="inlineStr">
        <is>
          <t>Settings</t>
        </is>
      </c>
    </row>
    <row r="3">
      <c r="A3" s="7" t="inlineStr">
        <is>
          <t>Account size ($)</t>
        </is>
      </c>
      <c r="B3" s="8" t="n">
        <v>10000</v>
      </c>
      <c r="C3" s="9" t="inlineStr">
        <is>
          <t>Your trading account value. Example value: change it.</t>
        </is>
      </c>
    </row>
    <row r="4">
      <c r="A4" s="7" t="inlineStr">
        <is>
          <t>Risk per trade (%)</t>
        </is>
      </c>
      <c r="B4" s="10" t="n">
        <v>0.005</v>
      </c>
      <c r="C4" s="9" t="inlineStr">
        <is>
          <t>Example: 0.5%. Many traders keep this between 0.25% and 1%.</t>
        </is>
      </c>
    </row>
    <row r="5">
      <c r="A5" s="7" t="inlineStr">
        <is>
          <t>Money at risk per trade ($)</t>
        </is>
      </c>
      <c r="B5" s="11">
        <f>B3*B4</f>
        <v/>
      </c>
      <c r="C5" s="9" t="inlineStr">
        <is>
          <t>Calculated: account size x risk %.</t>
        </is>
      </c>
    </row>
    <row r="7">
      <c r="A7" s="7" t="inlineStr">
        <is>
          <t>Setups (used in the Trades drop-down)</t>
        </is>
      </c>
    </row>
    <row r="8">
      <c r="A8" s="12" t="inlineStr">
        <is>
          <t>Trend pullback</t>
        </is>
      </c>
    </row>
    <row r="9">
      <c r="A9" s="12" t="inlineStr">
        <is>
          <t>Breakout</t>
        </is>
      </c>
    </row>
    <row r="10">
      <c r="A10" s="12" t="inlineStr">
        <is>
          <t>Base breakout</t>
        </is>
      </c>
    </row>
    <row r="11">
      <c r="A11" s="12" t="inlineStr">
        <is>
          <t>Moving-average support</t>
        </is>
      </c>
    </row>
    <row r="12">
      <c r="A12" s="12" t="inlineStr">
        <is>
          <t>Bull flag</t>
        </is>
      </c>
    </row>
    <row r="13">
      <c r="A13" s="12" t="inlineStr">
        <is>
          <t>Volatility contraction</t>
        </is>
      </c>
    </row>
    <row r="14">
      <c r="A14" s="12" t="inlineStr">
        <is>
          <t>Other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2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0" customWidth="1" min="2" max="2"/>
    <col width="22" customWidth="1" min="3" max="3"/>
    <col width="11" customWidth="1" min="4" max="4"/>
    <col width="11" customWidth="1" min="5" max="5"/>
    <col width="11" customWidth="1" min="6" max="6"/>
    <col width="14" customWidth="1" min="7" max="7"/>
    <col width="15" customWidth="1" min="8" max="8"/>
    <col width="14" customWidth="1" min="9" max="9"/>
    <col width="15" customWidth="1" min="10" max="10"/>
    <col width="11" customWidth="1" min="11" max="11"/>
    <col width="12" customWidth="1" min="12" max="12"/>
    <col width="11" customWidth="1" min="13" max="13"/>
    <col width="12" customWidth="1" min="14" max="14"/>
    <col width="12" customWidth="1" min="15" max="15"/>
    <col width="11" customWidth="1" min="16" max="16"/>
    <col width="13" customWidth="1" min="17" max="17"/>
    <col width="40" customWidth="1" min="18" max="18"/>
  </cols>
  <sheetData>
    <row r="1" ht="32" customHeight="1">
      <c r="A1" s="13" t="inlineStr">
        <is>
          <t>Date in</t>
        </is>
      </c>
      <c r="B1" s="13" t="inlineStr">
        <is>
          <t>Stock</t>
        </is>
      </c>
      <c r="C1" s="13" t="inlineStr">
        <is>
          <t>Setup</t>
        </is>
      </c>
      <c r="D1" s="13" t="inlineStr">
        <is>
          <t>Entry ($)</t>
        </is>
      </c>
      <c r="E1" s="13" t="inlineStr">
        <is>
          <t>Stop ($)</t>
        </is>
      </c>
      <c r="F1" s="13" t="inlineStr">
        <is>
          <t>Target ($)</t>
        </is>
      </c>
      <c r="G1" s="13" t="inlineStr">
        <is>
          <t>Risk / share ($)</t>
        </is>
      </c>
      <c r="H1" s="13" t="inlineStr">
        <is>
          <t>Money at risk ($)</t>
        </is>
      </c>
      <c r="I1" s="13" t="inlineStr">
        <is>
          <t>Shares (rounded down)</t>
        </is>
      </c>
      <c r="J1" s="13" t="inlineStr">
        <is>
          <t>Position value ($)</t>
        </is>
      </c>
      <c r="K1" s="13" t="inlineStr">
        <is>
          <t>Planned R:R</t>
        </is>
      </c>
      <c r="L1" s="13" t="inlineStr">
        <is>
          <t>Shares taken</t>
        </is>
      </c>
      <c r="M1" s="13" t="inlineStr">
        <is>
          <t>Exit ($)</t>
        </is>
      </c>
      <c r="N1" s="13" t="inlineStr">
        <is>
          <t>Date out</t>
        </is>
      </c>
      <c r="O1" s="13" t="inlineStr">
        <is>
          <t>P/L ($)</t>
        </is>
      </c>
      <c r="P1" s="13" t="inlineStr">
        <is>
          <t>Result (R)</t>
        </is>
      </c>
      <c r="Q1" s="13" t="inlineStr">
        <is>
          <t>Plan followed?</t>
        </is>
      </c>
      <c r="R1" s="13" t="inlineStr">
        <is>
          <t>Lesson</t>
        </is>
      </c>
    </row>
    <row r="2">
      <c r="A2" s="14" t="n">
        <v>46027</v>
      </c>
      <c r="B2" s="15" t="inlineStr">
        <is>
          <t>EXAMPLE</t>
        </is>
      </c>
      <c r="C2" s="15" t="inlineStr">
        <is>
          <t>Breakout</t>
        </is>
      </c>
      <c r="D2" s="16" t="n">
        <v>50</v>
      </c>
      <c r="E2" s="16" t="n">
        <v>48</v>
      </c>
      <c r="F2" s="16" t="n">
        <v>56</v>
      </c>
      <c r="G2" s="17">
        <f>IF(AND(D2&lt;&gt;"",E2&lt;&gt;""),D2-E2,"")</f>
        <v/>
      </c>
      <c r="H2" s="17">
        <f>IF(G2="","",Settings!$B$5)</f>
        <v/>
      </c>
      <c r="I2" s="18">
        <f>IF(OR(G2="",G2&lt;=0),"",ROUNDDOWN(H2/G2,0))</f>
        <v/>
      </c>
      <c r="J2" s="18">
        <f>IF(I2="","",I2*D2)</f>
        <v/>
      </c>
      <c r="K2" s="19">
        <f>IF(OR(F2="",G2="",G2&lt;=0),"",(F2-D2)/G2)</f>
        <v/>
      </c>
      <c r="L2" s="20" t="n"/>
      <c r="M2" s="16" t="n">
        <v>54</v>
      </c>
      <c r="N2" s="14" t="n">
        <v>46034</v>
      </c>
      <c r="O2" s="21">
        <f>IF(OR(M2="",D2=""),"",(M2-D2)*IF(L2&lt;&gt;"",L2,I2))</f>
        <v/>
      </c>
      <c r="P2" s="22">
        <f>IF(OR(O2="",G2="",G2&lt;=0),"",O2/(G2*IF(L2&lt;&gt;"",L2,I2)))</f>
        <v/>
      </c>
      <c r="Q2" s="15" t="inlineStr">
        <is>
          <t>Yes</t>
        </is>
      </c>
      <c r="R2" s="15" t="inlineStr">
        <is>
          <t>Example row: illustration only. Delete or overwrite it.</t>
        </is>
      </c>
    </row>
    <row r="3">
      <c r="A3" s="23" t="n"/>
      <c r="B3" s="24" t="n"/>
      <c r="C3" s="24" t="n"/>
      <c r="D3" s="25" t="n"/>
      <c r="E3" s="25" t="n"/>
      <c r="F3" s="25" t="n"/>
      <c r="G3" s="26">
        <f>IF(AND(D3&lt;&gt;"",E3&lt;&gt;""),D3-E3,"")</f>
        <v/>
      </c>
      <c r="H3" s="26">
        <f>IF(G3="","",Settings!$B$5)</f>
        <v/>
      </c>
      <c r="I3" s="27">
        <f>IF(OR(G3="",G3&lt;=0),"",ROUNDDOWN(H3/G3,0))</f>
        <v/>
      </c>
      <c r="J3" s="27">
        <f>IF(I3="","",I3*D3)</f>
        <v/>
      </c>
      <c r="K3" s="28">
        <f>IF(OR(F3="",G3="",G3&lt;=0),"",(F3-D3)/G3)</f>
        <v/>
      </c>
      <c r="L3" s="29" t="n"/>
      <c r="M3" s="25" t="n"/>
      <c r="N3" s="23" t="n"/>
      <c r="O3" s="30">
        <f>IF(OR(M3="",D3=""),"",(M3-D3)*IF(L3&lt;&gt;"",L3,I3))</f>
        <v/>
      </c>
      <c r="P3" s="31">
        <f>IF(OR(O3="",G3="",G3&lt;=0),"",O3/(G3*IF(L3&lt;&gt;"",L3,I3)))</f>
        <v/>
      </c>
      <c r="Q3" s="24" t="n"/>
      <c r="R3" s="24" t="n"/>
    </row>
    <row r="4">
      <c r="A4" s="14" t="n"/>
      <c r="B4" s="15" t="n"/>
      <c r="C4" s="15" t="n"/>
      <c r="D4" s="16" t="n"/>
      <c r="E4" s="16" t="n"/>
      <c r="F4" s="16" t="n"/>
      <c r="G4" s="17">
        <f>IF(AND(D4&lt;&gt;"",E4&lt;&gt;""),D4-E4,"")</f>
        <v/>
      </c>
      <c r="H4" s="17">
        <f>IF(G4="","",Settings!$B$5)</f>
        <v/>
      </c>
      <c r="I4" s="18">
        <f>IF(OR(G4="",G4&lt;=0),"",ROUNDDOWN(H4/G4,0))</f>
        <v/>
      </c>
      <c r="J4" s="18">
        <f>IF(I4="","",I4*D4)</f>
        <v/>
      </c>
      <c r="K4" s="19">
        <f>IF(OR(F4="",G4="",G4&lt;=0),"",(F4-D4)/G4)</f>
        <v/>
      </c>
      <c r="L4" s="20" t="n"/>
      <c r="M4" s="16" t="n"/>
      <c r="N4" s="14" t="n"/>
      <c r="O4" s="21">
        <f>IF(OR(M4="",D4=""),"",(M4-D4)*IF(L4&lt;&gt;"",L4,I4))</f>
        <v/>
      </c>
      <c r="P4" s="22">
        <f>IF(OR(O4="",G4="",G4&lt;=0),"",O4/(G4*IF(L4&lt;&gt;"",L4,I4)))</f>
        <v/>
      </c>
      <c r="Q4" s="15" t="n"/>
      <c r="R4" s="15" t="n"/>
    </row>
    <row r="5">
      <c r="A5" s="23" t="n"/>
      <c r="B5" s="24" t="n"/>
      <c r="C5" s="24" t="n"/>
      <c r="D5" s="25" t="n"/>
      <c r="E5" s="25" t="n"/>
      <c r="F5" s="25" t="n"/>
      <c r="G5" s="26">
        <f>IF(AND(D5&lt;&gt;"",E5&lt;&gt;""),D5-E5,"")</f>
        <v/>
      </c>
      <c r="H5" s="26">
        <f>IF(G5="","",Settings!$B$5)</f>
        <v/>
      </c>
      <c r="I5" s="27">
        <f>IF(OR(G5="",G5&lt;=0),"",ROUNDDOWN(H5/G5,0))</f>
        <v/>
      </c>
      <c r="J5" s="27">
        <f>IF(I5="","",I5*D5)</f>
        <v/>
      </c>
      <c r="K5" s="28">
        <f>IF(OR(F5="",G5="",G5&lt;=0),"",(F5-D5)/G5)</f>
        <v/>
      </c>
      <c r="L5" s="29" t="n"/>
      <c r="M5" s="25" t="n"/>
      <c r="N5" s="23" t="n"/>
      <c r="O5" s="30">
        <f>IF(OR(M5="",D5=""),"",(M5-D5)*IF(L5&lt;&gt;"",L5,I5))</f>
        <v/>
      </c>
      <c r="P5" s="31">
        <f>IF(OR(O5="",G5="",G5&lt;=0),"",O5/(G5*IF(L5&lt;&gt;"",L5,I5)))</f>
        <v/>
      </c>
      <c r="Q5" s="24" t="n"/>
      <c r="R5" s="24" t="n"/>
    </row>
    <row r="6">
      <c r="A6" s="14" t="n"/>
      <c r="B6" s="15" t="n"/>
      <c r="C6" s="15" t="n"/>
      <c r="D6" s="16" t="n"/>
      <c r="E6" s="16" t="n"/>
      <c r="F6" s="16" t="n"/>
      <c r="G6" s="17">
        <f>IF(AND(D6&lt;&gt;"",E6&lt;&gt;""),D6-E6,"")</f>
        <v/>
      </c>
      <c r="H6" s="17">
        <f>IF(G6="","",Settings!$B$5)</f>
        <v/>
      </c>
      <c r="I6" s="18">
        <f>IF(OR(G6="",G6&lt;=0),"",ROUNDDOWN(H6/G6,0))</f>
        <v/>
      </c>
      <c r="J6" s="18">
        <f>IF(I6="","",I6*D6)</f>
        <v/>
      </c>
      <c r="K6" s="19">
        <f>IF(OR(F6="",G6="",G6&lt;=0),"",(F6-D6)/G6)</f>
        <v/>
      </c>
      <c r="L6" s="20" t="n"/>
      <c r="M6" s="16" t="n"/>
      <c r="N6" s="14" t="n"/>
      <c r="O6" s="21">
        <f>IF(OR(M6="",D6=""),"",(M6-D6)*IF(L6&lt;&gt;"",L6,I6))</f>
        <v/>
      </c>
      <c r="P6" s="22">
        <f>IF(OR(O6="",G6="",G6&lt;=0),"",O6/(G6*IF(L6&lt;&gt;"",L6,I6)))</f>
        <v/>
      </c>
      <c r="Q6" s="15" t="n"/>
      <c r="R6" s="15" t="n"/>
    </row>
    <row r="7">
      <c r="A7" s="23" t="n"/>
      <c r="B7" s="24" t="n"/>
      <c r="C7" s="24" t="n"/>
      <c r="D7" s="25" t="n"/>
      <c r="E7" s="25" t="n"/>
      <c r="F7" s="25" t="n"/>
      <c r="G7" s="26">
        <f>IF(AND(D7&lt;&gt;"",E7&lt;&gt;""),D7-E7,"")</f>
        <v/>
      </c>
      <c r="H7" s="26">
        <f>IF(G7="","",Settings!$B$5)</f>
        <v/>
      </c>
      <c r="I7" s="27">
        <f>IF(OR(G7="",G7&lt;=0),"",ROUNDDOWN(H7/G7,0))</f>
        <v/>
      </c>
      <c r="J7" s="27">
        <f>IF(I7="","",I7*D7)</f>
        <v/>
      </c>
      <c r="K7" s="28">
        <f>IF(OR(F7="",G7="",G7&lt;=0),"",(F7-D7)/G7)</f>
        <v/>
      </c>
      <c r="L7" s="29" t="n"/>
      <c r="M7" s="25" t="n"/>
      <c r="N7" s="23" t="n"/>
      <c r="O7" s="30">
        <f>IF(OR(M7="",D7=""),"",(M7-D7)*IF(L7&lt;&gt;"",L7,I7))</f>
        <v/>
      </c>
      <c r="P7" s="31">
        <f>IF(OR(O7="",G7="",G7&lt;=0),"",O7/(G7*IF(L7&lt;&gt;"",L7,I7)))</f>
        <v/>
      </c>
      <c r="Q7" s="24" t="n"/>
      <c r="R7" s="24" t="n"/>
    </row>
    <row r="8">
      <c r="A8" s="14" t="n"/>
      <c r="B8" s="15" t="n"/>
      <c r="C8" s="15" t="n"/>
      <c r="D8" s="16" t="n"/>
      <c r="E8" s="16" t="n"/>
      <c r="F8" s="16" t="n"/>
      <c r="G8" s="17">
        <f>IF(AND(D8&lt;&gt;"",E8&lt;&gt;""),D8-E8,"")</f>
        <v/>
      </c>
      <c r="H8" s="17">
        <f>IF(G8="","",Settings!$B$5)</f>
        <v/>
      </c>
      <c r="I8" s="18">
        <f>IF(OR(G8="",G8&lt;=0),"",ROUNDDOWN(H8/G8,0))</f>
        <v/>
      </c>
      <c r="J8" s="18">
        <f>IF(I8="","",I8*D8)</f>
        <v/>
      </c>
      <c r="K8" s="19">
        <f>IF(OR(F8="",G8="",G8&lt;=0),"",(F8-D8)/G8)</f>
        <v/>
      </c>
      <c r="L8" s="20" t="n"/>
      <c r="M8" s="16" t="n"/>
      <c r="N8" s="14" t="n"/>
      <c r="O8" s="21">
        <f>IF(OR(M8="",D8=""),"",(M8-D8)*IF(L8&lt;&gt;"",L8,I8))</f>
        <v/>
      </c>
      <c r="P8" s="22">
        <f>IF(OR(O8="",G8="",G8&lt;=0),"",O8/(G8*IF(L8&lt;&gt;"",L8,I8)))</f>
        <v/>
      </c>
      <c r="Q8" s="15" t="n"/>
      <c r="R8" s="15" t="n"/>
    </row>
    <row r="9">
      <c r="A9" s="23" t="n"/>
      <c r="B9" s="24" t="n"/>
      <c r="C9" s="24" t="n"/>
      <c r="D9" s="25" t="n"/>
      <c r="E9" s="25" t="n"/>
      <c r="F9" s="25" t="n"/>
      <c r="G9" s="26">
        <f>IF(AND(D9&lt;&gt;"",E9&lt;&gt;""),D9-E9,"")</f>
        <v/>
      </c>
      <c r="H9" s="26">
        <f>IF(G9="","",Settings!$B$5)</f>
        <v/>
      </c>
      <c r="I9" s="27">
        <f>IF(OR(G9="",G9&lt;=0),"",ROUNDDOWN(H9/G9,0))</f>
        <v/>
      </c>
      <c r="J9" s="27">
        <f>IF(I9="","",I9*D9)</f>
        <v/>
      </c>
      <c r="K9" s="28">
        <f>IF(OR(F9="",G9="",G9&lt;=0),"",(F9-D9)/G9)</f>
        <v/>
      </c>
      <c r="L9" s="29" t="n"/>
      <c r="M9" s="25" t="n"/>
      <c r="N9" s="23" t="n"/>
      <c r="O9" s="30">
        <f>IF(OR(M9="",D9=""),"",(M9-D9)*IF(L9&lt;&gt;"",L9,I9))</f>
        <v/>
      </c>
      <c r="P9" s="31">
        <f>IF(OR(O9="",G9="",G9&lt;=0),"",O9/(G9*IF(L9&lt;&gt;"",L9,I9)))</f>
        <v/>
      </c>
      <c r="Q9" s="24" t="n"/>
      <c r="R9" s="24" t="n"/>
    </row>
    <row r="10">
      <c r="A10" s="14" t="n"/>
      <c r="B10" s="15" t="n"/>
      <c r="C10" s="15" t="n"/>
      <c r="D10" s="16" t="n"/>
      <c r="E10" s="16" t="n"/>
      <c r="F10" s="16" t="n"/>
      <c r="G10" s="17">
        <f>IF(AND(D10&lt;&gt;"",E10&lt;&gt;""),D10-E10,"")</f>
        <v/>
      </c>
      <c r="H10" s="17">
        <f>IF(G10="","",Settings!$B$5)</f>
        <v/>
      </c>
      <c r="I10" s="18">
        <f>IF(OR(G10="",G10&lt;=0),"",ROUNDDOWN(H10/G10,0))</f>
        <v/>
      </c>
      <c r="J10" s="18">
        <f>IF(I10="","",I10*D10)</f>
        <v/>
      </c>
      <c r="K10" s="19">
        <f>IF(OR(F10="",G10="",G10&lt;=0),"",(F10-D10)/G10)</f>
        <v/>
      </c>
      <c r="L10" s="20" t="n"/>
      <c r="M10" s="16" t="n"/>
      <c r="N10" s="14" t="n"/>
      <c r="O10" s="21">
        <f>IF(OR(M10="",D10=""),"",(M10-D10)*IF(L10&lt;&gt;"",L10,I10))</f>
        <v/>
      </c>
      <c r="P10" s="22">
        <f>IF(OR(O10="",G10="",G10&lt;=0),"",O10/(G10*IF(L10&lt;&gt;"",L10,I10)))</f>
        <v/>
      </c>
      <c r="Q10" s="15" t="n"/>
      <c r="R10" s="15" t="n"/>
    </row>
    <row r="11">
      <c r="A11" s="23" t="n"/>
      <c r="B11" s="24" t="n"/>
      <c r="C11" s="24" t="n"/>
      <c r="D11" s="25" t="n"/>
      <c r="E11" s="25" t="n"/>
      <c r="F11" s="25" t="n"/>
      <c r="G11" s="26">
        <f>IF(AND(D11&lt;&gt;"",E11&lt;&gt;""),D11-E11,"")</f>
        <v/>
      </c>
      <c r="H11" s="26">
        <f>IF(G11="","",Settings!$B$5)</f>
        <v/>
      </c>
      <c r="I11" s="27">
        <f>IF(OR(G11="",G11&lt;=0),"",ROUNDDOWN(H11/G11,0))</f>
        <v/>
      </c>
      <c r="J11" s="27">
        <f>IF(I11="","",I11*D11)</f>
        <v/>
      </c>
      <c r="K11" s="28">
        <f>IF(OR(F11="",G11="",G11&lt;=0),"",(F11-D11)/G11)</f>
        <v/>
      </c>
      <c r="L11" s="29" t="n"/>
      <c r="M11" s="25" t="n"/>
      <c r="N11" s="23" t="n"/>
      <c r="O11" s="30">
        <f>IF(OR(M11="",D11=""),"",(M11-D11)*IF(L11&lt;&gt;"",L11,I11))</f>
        <v/>
      </c>
      <c r="P11" s="31">
        <f>IF(OR(O11="",G11="",G11&lt;=0),"",O11/(G11*IF(L11&lt;&gt;"",L11,I11)))</f>
        <v/>
      </c>
      <c r="Q11" s="24" t="n"/>
      <c r="R11" s="24" t="n"/>
    </row>
    <row r="12">
      <c r="A12" s="14" t="n"/>
      <c r="B12" s="15" t="n"/>
      <c r="C12" s="15" t="n"/>
      <c r="D12" s="16" t="n"/>
      <c r="E12" s="16" t="n"/>
      <c r="F12" s="16" t="n"/>
      <c r="G12" s="17">
        <f>IF(AND(D12&lt;&gt;"",E12&lt;&gt;""),D12-E12,"")</f>
        <v/>
      </c>
      <c r="H12" s="17">
        <f>IF(G12="","",Settings!$B$5)</f>
        <v/>
      </c>
      <c r="I12" s="18">
        <f>IF(OR(G12="",G12&lt;=0),"",ROUNDDOWN(H12/G12,0))</f>
        <v/>
      </c>
      <c r="J12" s="18">
        <f>IF(I12="","",I12*D12)</f>
        <v/>
      </c>
      <c r="K12" s="19">
        <f>IF(OR(F12="",G12="",G12&lt;=0),"",(F12-D12)/G12)</f>
        <v/>
      </c>
      <c r="L12" s="20" t="n"/>
      <c r="M12" s="16" t="n"/>
      <c r="N12" s="14" t="n"/>
      <c r="O12" s="21">
        <f>IF(OR(M12="",D12=""),"",(M12-D12)*IF(L12&lt;&gt;"",L12,I12))</f>
        <v/>
      </c>
      <c r="P12" s="22">
        <f>IF(OR(O12="",G12="",G12&lt;=0),"",O12/(G12*IF(L12&lt;&gt;"",L12,I12)))</f>
        <v/>
      </c>
      <c r="Q12" s="15" t="n"/>
      <c r="R12" s="15" t="n"/>
    </row>
    <row r="13">
      <c r="A13" s="23" t="n"/>
      <c r="B13" s="24" t="n"/>
      <c r="C13" s="24" t="n"/>
      <c r="D13" s="25" t="n"/>
      <c r="E13" s="25" t="n"/>
      <c r="F13" s="25" t="n"/>
      <c r="G13" s="26">
        <f>IF(AND(D13&lt;&gt;"",E13&lt;&gt;""),D13-E13,"")</f>
        <v/>
      </c>
      <c r="H13" s="26">
        <f>IF(G13="","",Settings!$B$5)</f>
        <v/>
      </c>
      <c r="I13" s="27">
        <f>IF(OR(G13="",G13&lt;=0),"",ROUNDDOWN(H13/G13,0))</f>
        <v/>
      </c>
      <c r="J13" s="27">
        <f>IF(I13="","",I13*D13)</f>
        <v/>
      </c>
      <c r="K13" s="28">
        <f>IF(OR(F13="",G13="",G13&lt;=0),"",(F13-D13)/G13)</f>
        <v/>
      </c>
      <c r="L13" s="29" t="n"/>
      <c r="M13" s="25" t="n"/>
      <c r="N13" s="23" t="n"/>
      <c r="O13" s="30">
        <f>IF(OR(M13="",D13=""),"",(M13-D13)*IF(L13&lt;&gt;"",L13,I13))</f>
        <v/>
      </c>
      <c r="P13" s="31">
        <f>IF(OR(O13="",G13="",G13&lt;=0),"",O13/(G13*IF(L13&lt;&gt;"",L13,I13)))</f>
        <v/>
      </c>
      <c r="Q13" s="24" t="n"/>
      <c r="R13" s="24" t="n"/>
    </row>
    <row r="14">
      <c r="A14" s="14" t="n"/>
      <c r="B14" s="15" t="n"/>
      <c r="C14" s="15" t="n"/>
      <c r="D14" s="16" t="n"/>
      <c r="E14" s="16" t="n"/>
      <c r="F14" s="16" t="n"/>
      <c r="G14" s="17">
        <f>IF(AND(D14&lt;&gt;"",E14&lt;&gt;""),D14-E14,"")</f>
        <v/>
      </c>
      <c r="H14" s="17">
        <f>IF(G14="","",Settings!$B$5)</f>
        <v/>
      </c>
      <c r="I14" s="18">
        <f>IF(OR(G14="",G14&lt;=0),"",ROUNDDOWN(H14/G14,0))</f>
        <v/>
      </c>
      <c r="J14" s="18">
        <f>IF(I14="","",I14*D14)</f>
        <v/>
      </c>
      <c r="K14" s="19">
        <f>IF(OR(F14="",G14="",G14&lt;=0),"",(F14-D14)/G14)</f>
        <v/>
      </c>
      <c r="L14" s="20" t="n"/>
      <c r="M14" s="16" t="n"/>
      <c r="N14" s="14" t="n"/>
      <c r="O14" s="21">
        <f>IF(OR(M14="",D14=""),"",(M14-D14)*IF(L14&lt;&gt;"",L14,I14))</f>
        <v/>
      </c>
      <c r="P14" s="22">
        <f>IF(OR(O14="",G14="",G14&lt;=0),"",O14/(G14*IF(L14&lt;&gt;"",L14,I14)))</f>
        <v/>
      </c>
      <c r="Q14" s="15" t="n"/>
      <c r="R14" s="15" t="n"/>
    </row>
    <row r="15">
      <c r="A15" s="23" t="n"/>
      <c r="B15" s="24" t="n"/>
      <c r="C15" s="24" t="n"/>
      <c r="D15" s="25" t="n"/>
      <c r="E15" s="25" t="n"/>
      <c r="F15" s="25" t="n"/>
      <c r="G15" s="26">
        <f>IF(AND(D15&lt;&gt;"",E15&lt;&gt;""),D15-E15,"")</f>
        <v/>
      </c>
      <c r="H15" s="26">
        <f>IF(G15="","",Settings!$B$5)</f>
        <v/>
      </c>
      <c r="I15" s="27">
        <f>IF(OR(G15="",G15&lt;=0),"",ROUNDDOWN(H15/G15,0))</f>
        <v/>
      </c>
      <c r="J15" s="27">
        <f>IF(I15="","",I15*D15)</f>
        <v/>
      </c>
      <c r="K15" s="28">
        <f>IF(OR(F15="",G15="",G15&lt;=0),"",(F15-D15)/G15)</f>
        <v/>
      </c>
      <c r="L15" s="29" t="n"/>
      <c r="M15" s="25" t="n"/>
      <c r="N15" s="23" t="n"/>
      <c r="O15" s="30">
        <f>IF(OR(M15="",D15=""),"",(M15-D15)*IF(L15&lt;&gt;"",L15,I15))</f>
        <v/>
      </c>
      <c r="P15" s="31">
        <f>IF(OR(O15="",G15="",G15&lt;=0),"",O15/(G15*IF(L15&lt;&gt;"",L15,I15)))</f>
        <v/>
      </c>
      <c r="Q15" s="24" t="n"/>
      <c r="R15" s="24" t="n"/>
    </row>
    <row r="16">
      <c r="A16" s="14" t="n"/>
      <c r="B16" s="15" t="n"/>
      <c r="C16" s="15" t="n"/>
      <c r="D16" s="16" t="n"/>
      <c r="E16" s="16" t="n"/>
      <c r="F16" s="16" t="n"/>
      <c r="G16" s="17">
        <f>IF(AND(D16&lt;&gt;"",E16&lt;&gt;""),D16-E16,"")</f>
        <v/>
      </c>
      <c r="H16" s="17">
        <f>IF(G16="","",Settings!$B$5)</f>
        <v/>
      </c>
      <c r="I16" s="18">
        <f>IF(OR(G16="",G16&lt;=0),"",ROUNDDOWN(H16/G16,0))</f>
        <v/>
      </c>
      <c r="J16" s="18">
        <f>IF(I16="","",I16*D16)</f>
        <v/>
      </c>
      <c r="K16" s="19">
        <f>IF(OR(F16="",G16="",G16&lt;=0),"",(F16-D16)/G16)</f>
        <v/>
      </c>
      <c r="L16" s="20" t="n"/>
      <c r="M16" s="16" t="n"/>
      <c r="N16" s="14" t="n"/>
      <c r="O16" s="21">
        <f>IF(OR(M16="",D16=""),"",(M16-D16)*IF(L16&lt;&gt;"",L16,I16))</f>
        <v/>
      </c>
      <c r="P16" s="22">
        <f>IF(OR(O16="",G16="",G16&lt;=0),"",O16/(G16*IF(L16&lt;&gt;"",L16,I16)))</f>
        <v/>
      </c>
      <c r="Q16" s="15" t="n"/>
      <c r="R16" s="15" t="n"/>
    </row>
    <row r="17">
      <c r="A17" s="23" t="n"/>
      <c r="B17" s="24" t="n"/>
      <c r="C17" s="24" t="n"/>
      <c r="D17" s="25" t="n"/>
      <c r="E17" s="25" t="n"/>
      <c r="F17" s="25" t="n"/>
      <c r="G17" s="26">
        <f>IF(AND(D17&lt;&gt;"",E17&lt;&gt;""),D17-E17,"")</f>
        <v/>
      </c>
      <c r="H17" s="26">
        <f>IF(G17="","",Settings!$B$5)</f>
        <v/>
      </c>
      <c r="I17" s="27">
        <f>IF(OR(G17="",G17&lt;=0),"",ROUNDDOWN(H17/G17,0))</f>
        <v/>
      </c>
      <c r="J17" s="27">
        <f>IF(I17="","",I17*D17)</f>
        <v/>
      </c>
      <c r="K17" s="28">
        <f>IF(OR(F17="",G17="",G17&lt;=0),"",(F17-D17)/G17)</f>
        <v/>
      </c>
      <c r="L17" s="29" t="n"/>
      <c r="M17" s="25" t="n"/>
      <c r="N17" s="23" t="n"/>
      <c r="O17" s="30">
        <f>IF(OR(M17="",D17=""),"",(M17-D17)*IF(L17&lt;&gt;"",L17,I17))</f>
        <v/>
      </c>
      <c r="P17" s="31">
        <f>IF(OR(O17="",G17="",G17&lt;=0),"",O17/(G17*IF(L17&lt;&gt;"",L17,I17)))</f>
        <v/>
      </c>
      <c r="Q17" s="24" t="n"/>
      <c r="R17" s="24" t="n"/>
    </row>
    <row r="18">
      <c r="A18" s="14" t="n"/>
      <c r="B18" s="15" t="n"/>
      <c r="C18" s="15" t="n"/>
      <c r="D18" s="16" t="n"/>
      <c r="E18" s="16" t="n"/>
      <c r="F18" s="16" t="n"/>
      <c r="G18" s="17">
        <f>IF(AND(D18&lt;&gt;"",E18&lt;&gt;""),D18-E18,"")</f>
        <v/>
      </c>
      <c r="H18" s="17">
        <f>IF(G18="","",Settings!$B$5)</f>
        <v/>
      </c>
      <c r="I18" s="18">
        <f>IF(OR(G18="",G18&lt;=0),"",ROUNDDOWN(H18/G18,0))</f>
        <v/>
      </c>
      <c r="J18" s="18">
        <f>IF(I18="","",I18*D18)</f>
        <v/>
      </c>
      <c r="K18" s="19">
        <f>IF(OR(F18="",G18="",G18&lt;=0),"",(F18-D18)/G18)</f>
        <v/>
      </c>
      <c r="L18" s="20" t="n"/>
      <c r="M18" s="16" t="n"/>
      <c r="N18" s="14" t="n"/>
      <c r="O18" s="21">
        <f>IF(OR(M18="",D18=""),"",(M18-D18)*IF(L18&lt;&gt;"",L18,I18))</f>
        <v/>
      </c>
      <c r="P18" s="22">
        <f>IF(OR(O18="",G18="",G18&lt;=0),"",O18/(G18*IF(L18&lt;&gt;"",L18,I18)))</f>
        <v/>
      </c>
      <c r="Q18" s="15" t="n"/>
      <c r="R18" s="15" t="n"/>
    </row>
    <row r="19">
      <c r="A19" s="23" t="n"/>
      <c r="B19" s="24" t="n"/>
      <c r="C19" s="24" t="n"/>
      <c r="D19" s="25" t="n"/>
      <c r="E19" s="25" t="n"/>
      <c r="F19" s="25" t="n"/>
      <c r="G19" s="26">
        <f>IF(AND(D19&lt;&gt;"",E19&lt;&gt;""),D19-E19,"")</f>
        <v/>
      </c>
      <c r="H19" s="26">
        <f>IF(G19="","",Settings!$B$5)</f>
        <v/>
      </c>
      <c r="I19" s="27">
        <f>IF(OR(G19="",G19&lt;=0),"",ROUNDDOWN(H19/G19,0))</f>
        <v/>
      </c>
      <c r="J19" s="27">
        <f>IF(I19="","",I19*D19)</f>
        <v/>
      </c>
      <c r="K19" s="28">
        <f>IF(OR(F19="",G19="",G19&lt;=0),"",(F19-D19)/G19)</f>
        <v/>
      </c>
      <c r="L19" s="29" t="n"/>
      <c r="M19" s="25" t="n"/>
      <c r="N19" s="23" t="n"/>
      <c r="O19" s="30">
        <f>IF(OR(M19="",D19=""),"",(M19-D19)*IF(L19&lt;&gt;"",L19,I19))</f>
        <v/>
      </c>
      <c r="P19" s="31">
        <f>IF(OR(O19="",G19="",G19&lt;=0),"",O19/(G19*IF(L19&lt;&gt;"",L19,I19)))</f>
        <v/>
      </c>
      <c r="Q19" s="24" t="n"/>
      <c r="R19" s="24" t="n"/>
    </row>
    <row r="20">
      <c r="A20" s="14" t="n"/>
      <c r="B20" s="15" t="n"/>
      <c r="C20" s="15" t="n"/>
      <c r="D20" s="16" t="n"/>
      <c r="E20" s="16" t="n"/>
      <c r="F20" s="16" t="n"/>
      <c r="G20" s="17">
        <f>IF(AND(D20&lt;&gt;"",E20&lt;&gt;""),D20-E20,"")</f>
        <v/>
      </c>
      <c r="H20" s="17">
        <f>IF(G20="","",Settings!$B$5)</f>
        <v/>
      </c>
      <c r="I20" s="18">
        <f>IF(OR(G20="",G20&lt;=0),"",ROUNDDOWN(H20/G20,0))</f>
        <v/>
      </c>
      <c r="J20" s="18">
        <f>IF(I20="","",I20*D20)</f>
        <v/>
      </c>
      <c r="K20" s="19">
        <f>IF(OR(F20="",G20="",G20&lt;=0),"",(F20-D20)/G20)</f>
        <v/>
      </c>
      <c r="L20" s="20" t="n"/>
      <c r="M20" s="16" t="n"/>
      <c r="N20" s="14" t="n"/>
      <c r="O20" s="21">
        <f>IF(OR(M20="",D20=""),"",(M20-D20)*IF(L20&lt;&gt;"",L20,I20))</f>
        <v/>
      </c>
      <c r="P20" s="22">
        <f>IF(OR(O20="",G20="",G20&lt;=0),"",O20/(G20*IF(L20&lt;&gt;"",L20,I20)))</f>
        <v/>
      </c>
      <c r="Q20" s="15" t="n"/>
      <c r="R20" s="15" t="n"/>
    </row>
    <row r="21">
      <c r="A21" s="23" t="n"/>
      <c r="B21" s="24" t="n"/>
      <c r="C21" s="24" t="n"/>
      <c r="D21" s="25" t="n"/>
      <c r="E21" s="25" t="n"/>
      <c r="F21" s="25" t="n"/>
      <c r="G21" s="26">
        <f>IF(AND(D21&lt;&gt;"",E21&lt;&gt;""),D21-E21,"")</f>
        <v/>
      </c>
      <c r="H21" s="26">
        <f>IF(G21="","",Settings!$B$5)</f>
        <v/>
      </c>
      <c r="I21" s="27">
        <f>IF(OR(G21="",G21&lt;=0),"",ROUNDDOWN(H21/G21,0))</f>
        <v/>
      </c>
      <c r="J21" s="27">
        <f>IF(I21="","",I21*D21)</f>
        <v/>
      </c>
      <c r="K21" s="28">
        <f>IF(OR(F21="",G21="",G21&lt;=0),"",(F21-D21)/G21)</f>
        <v/>
      </c>
      <c r="L21" s="29" t="n"/>
      <c r="M21" s="25" t="n"/>
      <c r="N21" s="23" t="n"/>
      <c r="O21" s="30">
        <f>IF(OR(M21="",D21=""),"",(M21-D21)*IF(L21&lt;&gt;"",L21,I21))</f>
        <v/>
      </c>
      <c r="P21" s="31">
        <f>IF(OR(O21="",G21="",G21&lt;=0),"",O21/(G21*IF(L21&lt;&gt;"",L21,I21)))</f>
        <v/>
      </c>
      <c r="Q21" s="24" t="n"/>
      <c r="R21" s="24" t="n"/>
    </row>
    <row r="22">
      <c r="A22" s="14" t="n"/>
      <c r="B22" s="15" t="n"/>
      <c r="C22" s="15" t="n"/>
      <c r="D22" s="16" t="n"/>
      <c r="E22" s="16" t="n"/>
      <c r="F22" s="16" t="n"/>
      <c r="G22" s="17">
        <f>IF(AND(D22&lt;&gt;"",E22&lt;&gt;""),D22-E22,"")</f>
        <v/>
      </c>
      <c r="H22" s="17">
        <f>IF(G22="","",Settings!$B$5)</f>
        <v/>
      </c>
      <c r="I22" s="18">
        <f>IF(OR(G22="",G22&lt;=0),"",ROUNDDOWN(H22/G22,0))</f>
        <v/>
      </c>
      <c r="J22" s="18">
        <f>IF(I22="","",I22*D22)</f>
        <v/>
      </c>
      <c r="K22" s="19">
        <f>IF(OR(F22="",G22="",G22&lt;=0),"",(F22-D22)/G22)</f>
        <v/>
      </c>
      <c r="L22" s="20" t="n"/>
      <c r="M22" s="16" t="n"/>
      <c r="N22" s="14" t="n"/>
      <c r="O22" s="21">
        <f>IF(OR(M22="",D22=""),"",(M22-D22)*IF(L22&lt;&gt;"",L22,I22))</f>
        <v/>
      </c>
      <c r="P22" s="22">
        <f>IF(OR(O22="",G22="",G22&lt;=0),"",O22/(G22*IF(L22&lt;&gt;"",L22,I22)))</f>
        <v/>
      </c>
      <c r="Q22" s="15" t="n"/>
      <c r="R22" s="15" t="n"/>
    </row>
    <row r="23">
      <c r="A23" s="23" t="n"/>
      <c r="B23" s="24" t="n"/>
      <c r="C23" s="24" t="n"/>
      <c r="D23" s="25" t="n"/>
      <c r="E23" s="25" t="n"/>
      <c r="F23" s="25" t="n"/>
      <c r="G23" s="26">
        <f>IF(AND(D23&lt;&gt;"",E23&lt;&gt;""),D23-E23,"")</f>
        <v/>
      </c>
      <c r="H23" s="26">
        <f>IF(G23="","",Settings!$B$5)</f>
        <v/>
      </c>
      <c r="I23" s="27">
        <f>IF(OR(G23="",G23&lt;=0),"",ROUNDDOWN(H23/G23,0))</f>
        <v/>
      </c>
      <c r="J23" s="27">
        <f>IF(I23="","",I23*D23)</f>
        <v/>
      </c>
      <c r="K23" s="28">
        <f>IF(OR(F23="",G23="",G23&lt;=0),"",(F23-D23)/G23)</f>
        <v/>
      </c>
      <c r="L23" s="29" t="n"/>
      <c r="M23" s="25" t="n"/>
      <c r="N23" s="23" t="n"/>
      <c r="O23" s="30">
        <f>IF(OR(M23="",D23=""),"",(M23-D23)*IF(L23&lt;&gt;"",L23,I23))</f>
        <v/>
      </c>
      <c r="P23" s="31">
        <f>IF(OR(O23="",G23="",G23&lt;=0),"",O23/(G23*IF(L23&lt;&gt;"",L23,I23)))</f>
        <v/>
      </c>
      <c r="Q23" s="24" t="n"/>
      <c r="R23" s="24" t="n"/>
    </row>
    <row r="24">
      <c r="A24" s="14" t="n"/>
      <c r="B24" s="15" t="n"/>
      <c r="C24" s="15" t="n"/>
      <c r="D24" s="16" t="n"/>
      <c r="E24" s="16" t="n"/>
      <c r="F24" s="16" t="n"/>
      <c r="G24" s="17">
        <f>IF(AND(D24&lt;&gt;"",E24&lt;&gt;""),D24-E24,"")</f>
        <v/>
      </c>
      <c r="H24" s="17">
        <f>IF(G24="","",Settings!$B$5)</f>
        <v/>
      </c>
      <c r="I24" s="18">
        <f>IF(OR(G24="",G24&lt;=0),"",ROUNDDOWN(H24/G24,0))</f>
        <v/>
      </c>
      <c r="J24" s="18">
        <f>IF(I24="","",I24*D24)</f>
        <v/>
      </c>
      <c r="K24" s="19">
        <f>IF(OR(F24="",G24="",G24&lt;=0),"",(F24-D24)/G24)</f>
        <v/>
      </c>
      <c r="L24" s="20" t="n"/>
      <c r="M24" s="16" t="n"/>
      <c r="N24" s="14" t="n"/>
      <c r="O24" s="21">
        <f>IF(OR(M24="",D24=""),"",(M24-D24)*IF(L24&lt;&gt;"",L24,I24))</f>
        <v/>
      </c>
      <c r="P24" s="22">
        <f>IF(OR(O24="",G24="",G24&lt;=0),"",O24/(G24*IF(L24&lt;&gt;"",L24,I24)))</f>
        <v/>
      </c>
      <c r="Q24" s="15" t="n"/>
      <c r="R24" s="15" t="n"/>
    </row>
    <row r="25">
      <c r="A25" s="23" t="n"/>
      <c r="B25" s="24" t="n"/>
      <c r="C25" s="24" t="n"/>
      <c r="D25" s="25" t="n"/>
      <c r="E25" s="25" t="n"/>
      <c r="F25" s="25" t="n"/>
      <c r="G25" s="26">
        <f>IF(AND(D25&lt;&gt;"",E25&lt;&gt;""),D25-E25,"")</f>
        <v/>
      </c>
      <c r="H25" s="26">
        <f>IF(G25="","",Settings!$B$5)</f>
        <v/>
      </c>
      <c r="I25" s="27">
        <f>IF(OR(G25="",G25&lt;=0),"",ROUNDDOWN(H25/G25,0))</f>
        <v/>
      </c>
      <c r="J25" s="27">
        <f>IF(I25="","",I25*D25)</f>
        <v/>
      </c>
      <c r="K25" s="28">
        <f>IF(OR(F25="",G25="",G25&lt;=0),"",(F25-D25)/G25)</f>
        <v/>
      </c>
      <c r="L25" s="29" t="n"/>
      <c r="M25" s="25" t="n"/>
      <c r="N25" s="23" t="n"/>
      <c r="O25" s="30">
        <f>IF(OR(M25="",D25=""),"",(M25-D25)*IF(L25&lt;&gt;"",L25,I25))</f>
        <v/>
      </c>
      <c r="P25" s="31">
        <f>IF(OR(O25="",G25="",G25&lt;=0),"",O25/(G25*IF(L25&lt;&gt;"",L25,I25)))</f>
        <v/>
      </c>
      <c r="Q25" s="24" t="n"/>
      <c r="R25" s="24" t="n"/>
    </row>
    <row r="26">
      <c r="A26" s="14" t="n"/>
      <c r="B26" s="15" t="n"/>
      <c r="C26" s="15" t="n"/>
      <c r="D26" s="16" t="n"/>
      <c r="E26" s="16" t="n"/>
      <c r="F26" s="16" t="n"/>
      <c r="G26" s="17">
        <f>IF(AND(D26&lt;&gt;"",E26&lt;&gt;""),D26-E26,"")</f>
        <v/>
      </c>
      <c r="H26" s="17">
        <f>IF(G26="","",Settings!$B$5)</f>
        <v/>
      </c>
      <c r="I26" s="18">
        <f>IF(OR(G26="",G26&lt;=0),"",ROUNDDOWN(H26/G26,0))</f>
        <v/>
      </c>
      <c r="J26" s="18">
        <f>IF(I26="","",I26*D26)</f>
        <v/>
      </c>
      <c r="K26" s="19">
        <f>IF(OR(F26="",G26="",G26&lt;=0),"",(F26-D26)/G26)</f>
        <v/>
      </c>
      <c r="L26" s="20" t="n"/>
      <c r="M26" s="16" t="n"/>
      <c r="N26" s="14" t="n"/>
      <c r="O26" s="21">
        <f>IF(OR(M26="",D26=""),"",(M26-D26)*IF(L26&lt;&gt;"",L26,I26))</f>
        <v/>
      </c>
      <c r="P26" s="22">
        <f>IF(OR(O26="",G26="",G26&lt;=0),"",O26/(G26*IF(L26&lt;&gt;"",L26,I26)))</f>
        <v/>
      </c>
      <c r="Q26" s="15" t="n"/>
      <c r="R26" s="15" t="n"/>
    </row>
    <row r="27">
      <c r="A27" s="23" t="n"/>
      <c r="B27" s="24" t="n"/>
      <c r="C27" s="24" t="n"/>
      <c r="D27" s="25" t="n"/>
      <c r="E27" s="25" t="n"/>
      <c r="F27" s="25" t="n"/>
      <c r="G27" s="26">
        <f>IF(AND(D27&lt;&gt;"",E27&lt;&gt;""),D27-E27,"")</f>
        <v/>
      </c>
      <c r="H27" s="26">
        <f>IF(G27="","",Settings!$B$5)</f>
        <v/>
      </c>
      <c r="I27" s="27">
        <f>IF(OR(G27="",G27&lt;=0),"",ROUNDDOWN(H27/G27,0))</f>
        <v/>
      </c>
      <c r="J27" s="27">
        <f>IF(I27="","",I27*D27)</f>
        <v/>
      </c>
      <c r="K27" s="28">
        <f>IF(OR(F27="",G27="",G27&lt;=0),"",(F27-D27)/G27)</f>
        <v/>
      </c>
      <c r="L27" s="29" t="n"/>
      <c r="M27" s="25" t="n"/>
      <c r="N27" s="23" t="n"/>
      <c r="O27" s="30">
        <f>IF(OR(M27="",D27=""),"",(M27-D27)*IF(L27&lt;&gt;"",L27,I27))</f>
        <v/>
      </c>
      <c r="P27" s="31">
        <f>IF(OR(O27="",G27="",G27&lt;=0),"",O27/(G27*IF(L27&lt;&gt;"",L27,I27)))</f>
        <v/>
      </c>
      <c r="Q27" s="24" t="n"/>
      <c r="R27" s="24" t="n"/>
    </row>
    <row r="28">
      <c r="A28" s="14" t="n"/>
      <c r="B28" s="15" t="n"/>
      <c r="C28" s="15" t="n"/>
      <c r="D28" s="16" t="n"/>
      <c r="E28" s="16" t="n"/>
      <c r="F28" s="16" t="n"/>
      <c r="G28" s="17">
        <f>IF(AND(D28&lt;&gt;"",E28&lt;&gt;""),D28-E28,"")</f>
        <v/>
      </c>
      <c r="H28" s="17">
        <f>IF(G28="","",Settings!$B$5)</f>
        <v/>
      </c>
      <c r="I28" s="18">
        <f>IF(OR(G28="",G28&lt;=0),"",ROUNDDOWN(H28/G28,0))</f>
        <v/>
      </c>
      <c r="J28" s="18">
        <f>IF(I28="","",I28*D28)</f>
        <v/>
      </c>
      <c r="K28" s="19">
        <f>IF(OR(F28="",G28="",G28&lt;=0),"",(F28-D28)/G28)</f>
        <v/>
      </c>
      <c r="L28" s="20" t="n"/>
      <c r="M28" s="16" t="n"/>
      <c r="N28" s="14" t="n"/>
      <c r="O28" s="21">
        <f>IF(OR(M28="",D28=""),"",(M28-D28)*IF(L28&lt;&gt;"",L28,I28))</f>
        <v/>
      </c>
      <c r="P28" s="22">
        <f>IF(OR(O28="",G28="",G28&lt;=0),"",O28/(G28*IF(L28&lt;&gt;"",L28,I28)))</f>
        <v/>
      </c>
      <c r="Q28" s="15" t="n"/>
      <c r="R28" s="15" t="n"/>
    </row>
    <row r="29">
      <c r="A29" s="23" t="n"/>
      <c r="B29" s="24" t="n"/>
      <c r="C29" s="24" t="n"/>
      <c r="D29" s="25" t="n"/>
      <c r="E29" s="25" t="n"/>
      <c r="F29" s="25" t="n"/>
      <c r="G29" s="26">
        <f>IF(AND(D29&lt;&gt;"",E29&lt;&gt;""),D29-E29,"")</f>
        <v/>
      </c>
      <c r="H29" s="26">
        <f>IF(G29="","",Settings!$B$5)</f>
        <v/>
      </c>
      <c r="I29" s="27">
        <f>IF(OR(G29="",G29&lt;=0),"",ROUNDDOWN(H29/G29,0))</f>
        <v/>
      </c>
      <c r="J29" s="27">
        <f>IF(I29="","",I29*D29)</f>
        <v/>
      </c>
      <c r="K29" s="28">
        <f>IF(OR(F29="",G29="",G29&lt;=0),"",(F29-D29)/G29)</f>
        <v/>
      </c>
      <c r="L29" s="29" t="n"/>
      <c r="M29" s="25" t="n"/>
      <c r="N29" s="23" t="n"/>
      <c r="O29" s="30">
        <f>IF(OR(M29="",D29=""),"",(M29-D29)*IF(L29&lt;&gt;"",L29,I29))</f>
        <v/>
      </c>
      <c r="P29" s="31">
        <f>IF(OR(O29="",G29="",G29&lt;=0),"",O29/(G29*IF(L29&lt;&gt;"",L29,I29)))</f>
        <v/>
      </c>
      <c r="Q29" s="24" t="n"/>
      <c r="R29" s="24" t="n"/>
    </row>
    <row r="30">
      <c r="A30" s="14" t="n"/>
      <c r="B30" s="15" t="n"/>
      <c r="C30" s="15" t="n"/>
      <c r="D30" s="16" t="n"/>
      <c r="E30" s="16" t="n"/>
      <c r="F30" s="16" t="n"/>
      <c r="G30" s="17">
        <f>IF(AND(D30&lt;&gt;"",E30&lt;&gt;""),D30-E30,"")</f>
        <v/>
      </c>
      <c r="H30" s="17">
        <f>IF(G30="","",Settings!$B$5)</f>
        <v/>
      </c>
      <c r="I30" s="18">
        <f>IF(OR(G30="",G30&lt;=0),"",ROUNDDOWN(H30/G30,0))</f>
        <v/>
      </c>
      <c r="J30" s="18">
        <f>IF(I30="","",I30*D30)</f>
        <v/>
      </c>
      <c r="K30" s="19">
        <f>IF(OR(F30="",G30="",G30&lt;=0),"",(F30-D30)/G30)</f>
        <v/>
      </c>
      <c r="L30" s="20" t="n"/>
      <c r="M30" s="16" t="n"/>
      <c r="N30" s="14" t="n"/>
      <c r="O30" s="21">
        <f>IF(OR(M30="",D30=""),"",(M30-D30)*IF(L30&lt;&gt;"",L30,I30))</f>
        <v/>
      </c>
      <c r="P30" s="22">
        <f>IF(OR(O30="",G30="",G30&lt;=0),"",O30/(G30*IF(L30&lt;&gt;"",L30,I30)))</f>
        <v/>
      </c>
      <c r="Q30" s="15" t="n"/>
      <c r="R30" s="15" t="n"/>
    </row>
    <row r="31">
      <c r="A31" s="23" t="n"/>
      <c r="B31" s="24" t="n"/>
      <c r="C31" s="24" t="n"/>
      <c r="D31" s="25" t="n"/>
      <c r="E31" s="25" t="n"/>
      <c r="F31" s="25" t="n"/>
      <c r="G31" s="26">
        <f>IF(AND(D31&lt;&gt;"",E31&lt;&gt;""),D31-E31,"")</f>
        <v/>
      </c>
      <c r="H31" s="26">
        <f>IF(G31="","",Settings!$B$5)</f>
        <v/>
      </c>
      <c r="I31" s="27">
        <f>IF(OR(G31="",G31&lt;=0),"",ROUNDDOWN(H31/G31,0))</f>
        <v/>
      </c>
      <c r="J31" s="27">
        <f>IF(I31="","",I31*D31)</f>
        <v/>
      </c>
      <c r="K31" s="28">
        <f>IF(OR(F31="",G31="",G31&lt;=0),"",(F31-D31)/G31)</f>
        <v/>
      </c>
      <c r="L31" s="29" t="n"/>
      <c r="M31" s="25" t="n"/>
      <c r="N31" s="23" t="n"/>
      <c r="O31" s="30">
        <f>IF(OR(M31="",D31=""),"",(M31-D31)*IF(L31&lt;&gt;"",L31,I31))</f>
        <v/>
      </c>
      <c r="P31" s="31">
        <f>IF(OR(O31="",G31="",G31&lt;=0),"",O31/(G31*IF(L31&lt;&gt;"",L31,I31)))</f>
        <v/>
      </c>
      <c r="Q31" s="24" t="n"/>
      <c r="R31" s="24" t="n"/>
    </row>
    <row r="32">
      <c r="A32" s="14" t="n"/>
      <c r="B32" s="15" t="n"/>
      <c r="C32" s="15" t="n"/>
      <c r="D32" s="16" t="n"/>
      <c r="E32" s="16" t="n"/>
      <c r="F32" s="16" t="n"/>
      <c r="G32" s="17">
        <f>IF(AND(D32&lt;&gt;"",E32&lt;&gt;""),D32-E32,"")</f>
        <v/>
      </c>
      <c r="H32" s="17">
        <f>IF(G32="","",Settings!$B$5)</f>
        <v/>
      </c>
      <c r="I32" s="18">
        <f>IF(OR(G32="",G32&lt;=0),"",ROUNDDOWN(H32/G32,0))</f>
        <v/>
      </c>
      <c r="J32" s="18">
        <f>IF(I32="","",I32*D32)</f>
        <v/>
      </c>
      <c r="K32" s="19">
        <f>IF(OR(F32="",G32="",G32&lt;=0),"",(F32-D32)/G32)</f>
        <v/>
      </c>
      <c r="L32" s="20" t="n"/>
      <c r="M32" s="16" t="n"/>
      <c r="N32" s="14" t="n"/>
      <c r="O32" s="21">
        <f>IF(OR(M32="",D32=""),"",(M32-D32)*IF(L32&lt;&gt;"",L32,I32))</f>
        <v/>
      </c>
      <c r="P32" s="22">
        <f>IF(OR(O32="",G32="",G32&lt;=0),"",O32/(G32*IF(L32&lt;&gt;"",L32,I32)))</f>
        <v/>
      </c>
      <c r="Q32" s="15" t="n"/>
      <c r="R32" s="15" t="n"/>
    </row>
    <row r="33">
      <c r="A33" s="23" t="n"/>
      <c r="B33" s="24" t="n"/>
      <c r="C33" s="24" t="n"/>
      <c r="D33" s="25" t="n"/>
      <c r="E33" s="25" t="n"/>
      <c r="F33" s="25" t="n"/>
      <c r="G33" s="26">
        <f>IF(AND(D33&lt;&gt;"",E33&lt;&gt;""),D33-E33,"")</f>
        <v/>
      </c>
      <c r="H33" s="26">
        <f>IF(G33="","",Settings!$B$5)</f>
        <v/>
      </c>
      <c r="I33" s="27">
        <f>IF(OR(G33="",G33&lt;=0),"",ROUNDDOWN(H33/G33,0))</f>
        <v/>
      </c>
      <c r="J33" s="27">
        <f>IF(I33="","",I33*D33)</f>
        <v/>
      </c>
      <c r="K33" s="28">
        <f>IF(OR(F33="",G33="",G33&lt;=0),"",(F33-D33)/G33)</f>
        <v/>
      </c>
      <c r="L33" s="29" t="n"/>
      <c r="M33" s="25" t="n"/>
      <c r="N33" s="23" t="n"/>
      <c r="O33" s="30">
        <f>IF(OR(M33="",D33=""),"",(M33-D33)*IF(L33&lt;&gt;"",L33,I33))</f>
        <v/>
      </c>
      <c r="P33" s="31">
        <f>IF(OR(O33="",G33="",G33&lt;=0),"",O33/(G33*IF(L33&lt;&gt;"",L33,I33)))</f>
        <v/>
      </c>
      <c r="Q33" s="24" t="n"/>
      <c r="R33" s="24" t="n"/>
    </row>
    <row r="34">
      <c r="A34" s="14" t="n"/>
      <c r="B34" s="15" t="n"/>
      <c r="C34" s="15" t="n"/>
      <c r="D34" s="16" t="n"/>
      <c r="E34" s="16" t="n"/>
      <c r="F34" s="16" t="n"/>
      <c r="G34" s="17">
        <f>IF(AND(D34&lt;&gt;"",E34&lt;&gt;""),D34-E34,"")</f>
        <v/>
      </c>
      <c r="H34" s="17">
        <f>IF(G34="","",Settings!$B$5)</f>
        <v/>
      </c>
      <c r="I34" s="18">
        <f>IF(OR(G34="",G34&lt;=0),"",ROUNDDOWN(H34/G34,0))</f>
        <v/>
      </c>
      <c r="J34" s="18">
        <f>IF(I34="","",I34*D34)</f>
        <v/>
      </c>
      <c r="K34" s="19">
        <f>IF(OR(F34="",G34="",G34&lt;=0),"",(F34-D34)/G34)</f>
        <v/>
      </c>
      <c r="L34" s="20" t="n"/>
      <c r="M34" s="16" t="n"/>
      <c r="N34" s="14" t="n"/>
      <c r="O34" s="21">
        <f>IF(OR(M34="",D34=""),"",(M34-D34)*IF(L34&lt;&gt;"",L34,I34))</f>
        <v/>
      </c>
      <c r="P34" s="22">
        <f>IF(OR(O34="",G34="",G34&lt;=0),"",O34/(G34*IF(L34&lt;&gt;"",L34,I34)))</f>
        <v/>
      </c>
      <c r="Q34" s="15" t="n"/>
      <c r="R34" s="15" t="n"/>
    </row>
    <row r="35">
      <c r="A35" s="23" t="n"/>
      <c r="B35" s="24" t="n"/>
      <c r="C35" s="24" t="n"/>
      <c r="D35" s="25" t="n"/>
      <c r="E35" s="25" t="n"/>
      <c r="F35" s="25" t="n"/>
      <c r="G35" s="26">
        <f>IF(AND(D35&lt;&gt;"",E35&lt;&gt;""),D35-E35,"")</f>
        <v/>
      </c>
      <c r="H35" s="26">
        <f>IF(G35="","",Settings!$B$5)</f>
        <v/>
      </c>
      <c r="I35" s="27">
        <f>IF(OR(G35="",G35&lt;=0),"",ROUNDDOWN(H35/G35,0))</f>
        <v/>
      </c>
      <c r="J35" s="27">
        <f>IF(I35="","",I35*D35)</f>
        <v/>
      </c>
      <c r="K35" s="28">
        <f>IF(OR(F35="",G35="",G35&lt;=0),"",(F35-D35)/G35)</f>
        <v/>
      </c>
      <c r="L35" s="29" t="n"/>
      <c r="M35" s="25" t="n"/>
      <c r="N35" s="23" t="n"/>
      <c r="O35" s="30">
        <f>IF(OR(M35="",D35=""),"",(M35-D35)*IF(L35&lt;&gt;"",L35,I35))</f>
        <v/>
      </c>
      <c r="P35" s="31">
        <f>IF(OR(O35="",G35="",G35&lt;=0),"",O35/(G35*IF(L35&lt;&gt;"",L35,I35)))</f>
        <v/>
      </c>
      <c r="Q35" s="24" t="n"/>
      <c r="R35" s="24" t="n"/>
    </row>
    <row r="36">
      <c r="A36" s="14" t="n"/>
      <c r="B36" s="15" t="n"/>
      <c r="C36" s="15" t="n"/>
      <c r="D36" s="16" t="n"/>
      <c r="E36" s="16" t="n"/>
      <c r="F36" s="16" t="n"/>
      <c r="G36" s="17">
        <f>IF(AND(D36&lt;&gt;"",E36&lt;&gt;""),D36-E36,"")</f>
        <v/>
      </c>
      <c r="H36" s="17">
        <f>IF(G36="","",Settings!$B$5)</f>
        <v/>
      </c>
      <c r="I36" s="18">
        <f>IF(OR(G36="",G36&lt;=0),"",ROUNDDOWN(H36/G36,0))</f>
        <v/>
      </c>
      <c r="J36" s="18">
        <f>IF(I36="","",I36*D36)</f>
        <v/>
      </c>
      <c r="K36" s="19">
        <f>IF(OR(F36="",G36="",G36&lt;=0),"",(F36-D36)/G36)</f>
        <v/>
      </c>
      <c r="L36" s="20" t="n"/>
      <c r="M36" s="16" t="n"/>
      <c r="N36" s="14" t="n"/>
      <c r="O36" s="21">
        <f>IF(OR(M36="",D36=""),"",(M36-D36)*IF(L36&lt;&gt;"",L36,I36))</f>
        <v/>
      </c>
      <c r="P36" s="22">
        <f>IF(OR(O36="",G36="",G36&lt;=0),"",O36/(G36*IF(L36&lt;&gt;"",L36,I36)))</f>
        <v/>
      </c>
      <c r="Q36" s="15" t="n"/>
      <c r="R36" s="15" t="n"/>
    </row>
    <row r="37">
      <c r="A37" s="23" t="n"/>
      <c r="B37" s="24" t="n"/>
      <c r="C37" s="24" t="n"/>
      <c r="D37" s="25" t="n"/>
      <c r="E37" s="25" t="n"/>
      <c r="F37" s="25" t="n"/>
      <c r="G37" s="26">
        <f>IF(AND(D37&lt;&gt;"",E37&lt;&gt;""),D37-E37,"")</f>
        <v/>
      </c>
      <c r="H37" s="26">
        <f>IF(G37="","",Settings!$B$5)</f>
        <v/>
      </c>
      <c r="I37" s="27">
        <f>IF(OR(G37="",G37&lt;=0),"",ROUNDDOWN(H37/G37,0))</f>
        <v/>
      </c>
      <c r="J37" s="27">
        <f>IF(I37="","",I37*D37)</f>
        <v/>
      </c>
      <c r="K37" s="28">
        <f>IF(OR(F37="",G37="",G37&lt;=0),"",(F37-D37)/G37)</f>
        <v/>
      </c>
      <c r="L37" s="29" t="n"/>
      <c r="M37" s="25" t="n"/>
      <c r="N37" s="23" t="n"/>
      <c r="O37" s="30">
        <f>IF(OR(M37="",D37=""),"",(M37-D37)*IF(L37&lt;&gt;"",L37,I37))</f>
        <v/>
      </c>
      <c r="P37" s="31">
        <f>IF(OR(O37="",G37="",G37&lt;=0),"",O37/(G37*IF(L37&lt;&gt;"",L37,I37)))</f>
        <v/>
      </c>
      <c r="Q37" s="24" t="n"/>
      <c r="R37" s="24" t="n"/>
    </row>
    <row r="38">
      <c r="A38" s="14" t="n"/>
      <c r="B38" s="15" t="n"/>
      <c r="C38" s="15" t="n"/>
      <c r="D38" s="16" t="n"/>
      <c r="E38" s="16" t="n"/>
      <c r="F38" s="16" t="n"/>
      <c r="G38" s="17">
        <f>IF(AND(D38&lt;&gt;"",E38&lt;&gt;""),D38-E38,"")</f>
        <v/>
      </c>
      <c r="H38" s="17">
        <f>IF(G38="","",Settings!$B$5)</f>
        <v/>
      </c>
      <c r="I38" s="18">
        <f>IF(OR(G38="",G38&lt;=0),"",ROUNDDOWN(H38/G38,0))</f>
        <v/>
      </c>
      <c r="J38" s="18">
        <f>IF(I38="","",I38*D38)</f>
        <v/>
      </c>
      <c r="K38" s="19">
        <f>IF(OR(F38="",G38="",G38&lt;=0),"",(F38-D38)/G38)</f>
        <v/>
      </c>
      <c r="L38" s="20" t="n"/>
      <c r="M38" s="16" t="n"/>
      <c r="N38" s="14" t="n"/>
      <c r="O38" s="21">
        <f>IF(OR(M38="",D38=""),"",(M38-D38)*IF(L38&lt;&gt;"",L38,I38))</f>
        <v/>
      </c>
      <c r="P38" s="22">
        <f>IF(OR(O38="",G38="",G38&lt;=0),"",O38/(G38*IF(L38&lt;&gt;"",L38,I38)))</f>
        <v/>
      </c>
      <c r="Q38" s="15" t="n"/>
      <c r="R38" s="15" t="n"/>
    </row>
    <row r="39">
      <c r="A39" s="23" t="n"/>
      <c r="B39" s="24" t="n"/>
      <c r="C39" s="24" t="n"/>
      <c r="D39" s="25" t="n"/>
      <c r="E39" s="25" t="n"/>
      <c r="F39" s="25" t="n"/>
      <c r="G39" s="26">
        <f>IF(AND(D39&lt;&gt;"",E39&lt;&gt;""),D39-E39,"")</f>
        <v/>
      </c>
      <c r="H39" s="26">
        <f>IF(G39="","",Settings!$B$5)</f>
        <v/>
      </c>
      <c r="I39" s="27">
        <f>IF(OR(G39="",G39&lt;=0),"",ROUNDDOWN(H39/G39,0))</f>
        <v/>
      </c>
      <c r="J39" s="27">
        <f>IF(I39="","",I39*D39)</f>
        <v/>
      </c>
      <c r="K39" s="28">
        <f>IF(OR(F39="",G39="",G39&lt;=0),"",(F39-D39)/G39)</f>
        <v/>
      </c>
      <c r="L39" s="29" t="n"/>
      <c r="M39" s="25" t="n"/>
      <c r="N39" s="23" t="n"/>
      <c r="O39" s="30">
        <f>IF(OR(M39="",D39=""),"",(M39-D39)*IF(L39&lt;&gt;"",L39,I39))</f>
        <v/>
      </c>
      <c r="P39" s="31">
        <f>IF(OR(O39="",G39="",G39&lt;=0),"",O39/(G39*IF(L39&lt;&gt;"",L39,I39)))</f>
        <v/>
      </c>
      <c r="Q39" s="24" t="n"/>
      <c r="R39" s="24" t="n"/>
    </row>
    <row r="40">
      <c r="A40" s="14" t="n"/>
      <c r="B40" s="15" t="n"/>
      <c r="C40" s="15" t="n"/>
      <c r="D40" s="16" t="n"/>
      <c r="E40" s="16" t="n"/>
      <c r="F40" s="16" t="n"/>
      <c r="G40" s="17">
        <f>IF(AND(D40&lt;&gt;"",E40&lt;&gt;""),D40-E40,"")</f>
        <v/>
      </c>
      <c r="H40" s="17">
        <f>IF(G40="","",Settings!$B$5)</f>
        <v/>
      </c>
      <c r="I40" s="18">
        <f>IF(OR(G40="",G40&lt;=0),"",ROUNDDOWN(H40/G40,0))</f>
        <v/>
      </c>
      <c r="J40" s="18">
        <f>IF(I40="","",I40*D40)</f>
        <v/>
      </c>
      <c r="K40" s="19">
        <f>IF(OR(F40="",G40="",G40&lt;=0),"",(F40-D40)/G40)</f>
        <v/>
      </c>
      <c r="L40" s="20" t="n"/>
      <c r="M40" s="16" t="n"/>
      <c r="N40" s="14" t="n"/>
      <c r="O40" s="21">
        <f>IF(OR(M40="",D40=""),"",(M40-D40)*IF(L40&lt;&gt;"",L40,I40))</f>
        <v/>
      </c>
      <c r="P40" s="22">
        <f>IF(OR(O40="",G40="",G40&lt;=0),"",O40/(G40*IF(L40&lt;&gt;"",L40,I40)))</f>
        <v/>
      </c>
      <c r="Q40" s="15" t="n"/>
      <c r="R40" s="15" t="n"/>
    </row>
    <row r="41">
      <c r="A41" s="23" t="n"/>
      <c r="B41" s="24" t="n"/>
      <c r="C41" s="24" t="n"/>
      <c r="D41" s="25" t="n"/>
      <c r="E41" s="25" t="n"/>
      <c r="F41" s="25" t="n"/>
      <c r="G41" s="26">
        <f>IF(AND(D41&lt;&gt;"",E41&lt;&gt;""),D41-E41,"")</f>
        <v/>
      </c>
      <c r="H41" s="26">
        <f>IF(G41="","",Settings!$B$5)</f>
        <v/>
      </c>
      <c r="I41" s="27">
        <f>IF(OR(G41="",G41&lt;=0),"",ROUNDDOWN(H41/G41,0))</f>
        <v/>
      </c>
      <c r="J41" s="27">
        <f>IF(I41="","",I41*D41)</f>
        <v/>
      </c>
      <c r="K41" s="28">
        <f>IF(OR(F41="",G41="",G41&lt;=0),"",(F41-D41)/G41)</f>
        <v/>
      </c>
      <c r="L41" s="29" t="n"/>
      <c r="M41" s="25" t="n"/>
      <c r="N41" s="23" t="n"/>
      <c r="O41" s="30">
        <f>IF(OR(M41="",D41=""),"",(M41-D41)*IF(L41&lt;&gt;"",L41,I41))</f>
        <v/>
      </c>
      <c r="P41" s="31">
        <f>IF(OR(O41="",G41="",G41&lt;=0),"",O41/(G41*IF(L41&lt;&gt;"",L41,I41)))</f>
        <v/>
      </c>
      <c r="Q41" s="24" t="n"/>
      <c r="R41" s="24" t="n"/>
    </row>
    <row r="42">
      <c r="A42" s="14" t="n"/>
      <c r="B42" s="15" t="n"/>
      <c r="C42" s="15" t="n"/>
      <c r="D42" s="16" t="n"/>
      <c r="E42" s="16" t="n"/>
      <c r="F42" s="16" t="n"/>
      <c r="G42" s="17">
        <f>IF(AND(D42&lt;&gt;"",E42&lt;&gt;""),D42-E42,"")</f>
        <v/>
      </c>
      <c r="H42" s="17">
        <f>IF(G42="","",Settings!$B$5)</f>
        <v/>
      </c>
      <c r="I42" s="18">
        <f>IF(OR(G42="",G42&lt;=0),"",ROUNDDOWN(H42/G42,0))</f>
        <v/>
      </c>
      <c r="J42" s="18">
        <f>IF(I42="","",I42*D42)</f>
        <v/>
      </c>
      <c r="K42" s="19">
        <f>IF(OR(F42="",G42="",G42&lt;=0),"",(F42-D42)/G42)</f>
        <v/>
      </c>
      <c r="L42" s="20" t="n"/>
      <c r="M42" s="16" t="n"/>
      <c r="N42" s="14" t="n"/>
      <c r="O42" s="21">
        <f>IF(OR(M42="",D42=""),"",(M42-D42)*IF(L42&lt;&gt;"",L42,I42))</f>
        <v/>
      </c>
      <c r="P42" s="22">
        <f>IF(OR(O42="",G42="",G42&lt;=0),"",O42/(G42*IF(L42&lt;&gt;"",L42,I42)))</f>
        <v/>
      </c>
      <c r="Q42" s="15" t="n"/>
      <c r="R42" s="15" t="n"/>
    </row>
    <row r="43">
      <c r="A43" s="23" t="n"/>
      <c r="B43" s="24" t="n"/>
      <c r="C43" s="24" t="n"/>
      <c r="D43" s="25" t="n"/>
      <c r="E43" s="25" t="n"/>
      <c r="F43" s="25" t="n"/>
      <c r="G43" s="26">
        <f>IF(AND(D43&lt;&gt;"",E43&lt;&gt;""),D43-E43,"")</f>
        <v/>
      </c>
      <c r="H43" s="26">
        <f>IF(G43="","",Settings!$B$5)</f>
        <v/>
      </c>
      <c r="I43" s="27">
        <f>IF(OR(G43="",G43&lt;=0),"",ROUNDDOWN(H43/G43,0))</f>
        <v/>
      </c>
      <c r="J43" s="27">
        <f>IF(I43="","",I43*D43)</f>
        <v/>
      </c>
      <c r="K43" s="28">
        <f>IF(OR(F43="",G43="",G43&lt;=0),"",(F43-D43)/G43)</f>
        <v/>
      </c>
      <c r="L43" s="29" t="n"/>
      <c r="M43" s="25" t="n"/>
      <c r="N43" s="23" t="n"/>
      <c r="O43" s="30">
        <f>IF(OR(M43="",D43=""),"",(M43-D43)*IF(L43&lt;&gt;"",L43,I43))</f>
        <v/>
      </c>
      <c r="P43" s="31">
        <f>IF(OR(O43="",G43="",G43&lt;=0),"",O43/(G43*IF(L43&lt;&gt;"",L43,I43)))</f>
        <v/>
      </c>
      <c r="Q43" s="24" t="n"/>
      <c r="R43" s="24" t="n"/>
    </row>
    <row r="44">
      <c r="A44" s="14" t="n"/>
      <c r="B44" s="15" t="n"/>
      <c r="C44" s="15" t="n"/>
      <c r="D44" s="16" t="n"/>
      <c r="E44" s="16" t="n"/>
      <c r="F44" s="16" t="n"/>
      <c r="G44" s="17">
        <f>IF(AND(D44&lt;&gt;"",E44&lt;&gt;""),D44-E44,"")</f>
        <v/>
      </c>
      <c r="H44" s="17">
        <f>IF(G44="","",Settings!$B$5)</f>
        <v/>
      </c>
      <c r="I44" s="18">
        <f>IF(OR(G44="",G44&lt;=0),"",ROUNDDOWN(H44/G44,0))</f>
        <v/>
      </c>
      <c r="J44" s="18">
        <f>IF(I44="","",I44*D44)</f>
        <v/>
      </c>
      <c r="K44" s="19">
        <f>IF(OR(F44="",G44="",G44&lt;=0),"",(F44-D44)/G44)</f>
        <v/>
      </c>
      <c r="L44" s="20" t="n"/>
      <c r="M44" s="16" t="n"/>
      <c r="N44" s="14" t="n"/>
      <c r="O44" s="21">
        <f>IF(OR(M44="",D44=""),"",(M44-D44)*IF(L44&lt;&gt;"",L44,I44))</f>
        <v/>
      </c>
      <c r="P44" s="22">
        <f>IF(OR(O44="",G44="",G44&lt;=0),"",O44/(G44*IF(L44&lt;&gt;"",L44,I44)))</f>
        <v/>
      </c>
      <c r="Q44" s="15" t="n"/>
      <c r="R44" s="15" t="n"/>
    </row>
    <row r="45">
      <c r="A45" s="23" t="n"/>
      <c r="B45" s="24" t="n"/>
      <c r="C45" s="24" t="n"/>
      <c r="D45" s="25" t="n"/>
      <c r="E45" s="25" t="n"/>
      <c r="F45" s="25" t="n"/>
      <c r="G45" s="26">
        <f>IF(AND(D45&lt;&gt;"",E45&lt;&gt;""),D45-E45,"")</f>
        <v/>
      </c>
      <c r="H45" s="26">
        <f>IF(G45="","",Settings!$B$5)</f>
        <v/>
      </c>
      <c r="I45" s="27">
        <f>IF(OR(G45="",G45&lt;=0),"",ROUNDDOWN(H45/G45,0))</f>
        <v/>
      </c>
      <c r="J45" s="27">
        <f>IF(I45="","",I45*D45)</f>
        <v/>
      </c>
      <c r="K45" s="28">
        <f>IF(OR(F45="",G45="",G45&lt;=0),"",(F45-D45)/G45)</f>
        <v/>
      </c>
      <c r="L45" s="29" t="n"/>
      <c r="M45" s="25" t="n"/>
      <c r="N45" s="23" t="n"/>
      <c r="O45" s="30">
        <f>IF(OR(M45="",D45=""),"",(M45-D45)*IF(L45&lt;&gt;"",L45,I45))</f>
        <v/>
      </c>
      <c r="P45" s="31">
        <f>IF(OR(O45="",G45="",G45&lt;=0),"",O45/(G45*IF(L45&lt;&gt;"",L45,I45)))</f>
        <v/>
      </c>
      <c r="Q45" s="24" t="n"/>
      <c r="R45" s="24" t="n"/>
    </row>
    <row r="46">
      <c r="A46" s="14" t="n"/>
      <c r="B46" s="15" t="n"/>
      <c r="C46" s="15" t="n"/>
      <c r="D46" s="16" t="n"/>
      <c r="E46" s="16" t="n"/>
      <c r="F46" s="16" t="n"/>
      <c r="G46" s="17">
        <f>IF(AND(D46&lt;&gt;"",E46&lt;&gt;""),D46-E46,"")</f>
        <v/>
      </c>
      <c r="H46" s="17">
        <f>IF(G46="","",Settings!$B$5)</f>
        <v/>
      </c>
      <c r="I46" s="18">
        <f>IF(OR(G46="",G46&lt;=0),"",ROUNDDOWN(H46/G46,0))</f>
        <v/>
      </c>
      <c r="J46" s="18">
        <f>IF(I46="","",I46*D46)</f>
        <v/>
      </c>
      <c r="K46" s="19">
        <f>IF(OR(F46="",G46="",G46&lt;=0),"",(F46-D46)/G46)</f>
        <v/>
      </c>
      <c r="L46" s="20" t="n"/>
      <c r="M46" s="16" t="n"/>
      <c r="N46" s="14" t="n"/>
      <c r="O46" s="21">
        <f>IF(OR(M46="",D46=""),"",(M46-D46)*IF(L46&lt;&gt;"",L46,I46))</f>
        <v/>
      </c>
      <c r="P46" s="22">
        <f>IF(OR(O46="",G46="",G46&lt;=0),"",O46/(G46*IF(L46&lt;&gt;"",L46,I46)))</f>
        <v/>
      </c>
      <c r="Q46" s="15" t="n"/>
      <c r="R46" s="15" t="n"/>
    </row>
    <row r="47">
      <c r="A47" s="23" t="n"/>
      <c r="B47" s="24" t="n"/>
      <c r="C47" s="24" t="n"/>
      <c r="D47" s="25" t="n"/>
      <c r="E47" s="25" t="n"/>
      <c r="F47" s="25" t="n"/>
      <c r="G47" s="26">
        <f>IF(AND(D47&lt;&gt;"",E47&lt;&gt;""),D47-E47,"")</f>
        <v/>
      </c>
      <c r="H47" s="26">
        <f>IF(G47="","",Settings!$B$5)</f>
        <v/>
      </c>
      <c r="I47" s="27">
        <f>IF(OR(G47="",G47&lt;=0),"",ROUNDDOWN(H47/G47,0))</f>
        <v/>
      </c>
      <c r="J47" s="27">
        <f>IF(I47="","",I47*D47)</f>
        <v/>
      </c>
      <c r="K47" s="28">
        <f>IF(OR(F47="",G47="",G47&lt;=0),"",(F47-D47)/G47)</f>
        <v/>
      </c>
      <c r="L47" s="29" t="n"/>
      <c r="M47" s="25" t="n"/>
      <c r="N47" s="23" t="n"/>
      <c r="O47" s="30">
        <f>IF(OR(M47="",D47=""),"",(M47-D47)*IF(L47&lt;&gt;"",L47,I47))</f>
        <v/>
      </c>
      <c r="P47" s="31">
        <f>IF(OR(O47="",G47="",G47&lt;=0),"",O47/(G47*IF(L47&lt;&gt;"",L47,I47)))</f>
        <v/>
      </c>
      <c r="Q47" s="24" t="n"/>
      <c r="R47" s="24" t="n"/>
    </row>
    <row r="48">
      <c r="A48" s="14" t="n"/>
      <c r="B48" s="15" t="n"/>
      <c r="C48" s="15" t="n"/>
      <c r="D48" s="16" t="n"/>
      <c r="E48" s="16" t="n"/>
      <c r="F48" s="16" t="n"/>
      <c r="G48" s="17">
        <f>IF(AND(D48&lt;&gt;"",E48&lt;&gt;""),D48-E48,"")</f>
        <v/>
      </c>
      <c r="H48" s="17">
        <f>IF(G48="","",Settings!$B$5)</f>
        <v/>
      </c>
      <c r="I48" s="18">
        <f>IF(OR(G48="",G48&lt;=0),"",ROUNDDOWN(H48/G48,0))</f>
        <v/>
      </c>
      <c r="J48" s="18">
        <f>IF(I48="","",I48*D48)</f>
        <v/>
      </c>
      <c r="K48" s="19">
        <f>IF(OR(F48="",G48="",G48&lt;=0),"",(F48-D48)/G48)</f>
        <v/>
      </c>
      <c r="L48" s="20" t="n"/>
      <c r="M48" s="16" t="n"/>
      <c r="N48" s="14" t="n"/>
      <c r="O48" s="21">
        <f>IF(OR(M48="",D48=""),"",(M48-D48)*IF(L48&lt;&gt;"",L48,I48))</f>
        <v/>
      </c>
      <c r="P48" s="22">
        <f>IF(OR(O48="",G48="",G48&lt;=0),"",O48/(G48*IF(L48&lt;&gt;"",L48,I48)))</f>
        <v/>
      </c>
      <c r="Q48" s="15" t="n"/>
      <c r="R48" s="15" t="n"/>
    </row>
    <row r="49">
      <c r="A49" s="23" t="n"/>
      <c r="B49" s="24" t="n"/>
      <c r="C49" s="24" t="n"/>
      <c r="D49" s="25" t="n"/>
      <c r="E49" s="25" t="n"/>
      <c r="F49" s="25" t="n"/>
      <c r="G49" s="26">
        <f>IF(AND(D49&lt;&gt;"",E49&lt;&gt;""),D49-E49,"")</f>
        <v/>
      </c>
      <c r="H49" s="26">
        <f>IF(G49="","",Settings!$B$5)</f>
        <v/>
      </c>
      <c r="I49" s="27">
        <f>IF(OR(G49="",G49&lt;=0),"",ROUNDDOWN(H49/G49,0))</f>
        <v/>
      </c>
      <c r="J49" s="27">
        <f>IF(I49="","",I49*D49)</f>
        <v/>
      </c>
      <c r="K49" s="28">
        <f>IF(OR(F49="",G49="",G49&lt;=0),"",(F49-D49)/G49)</f>
        <v/>
      </c>
      <c r="L49" s="29" t="n"/>
      <c r="M49" s="25" t="n"/>
      <c r="N49" s="23" t="n"/>
      <c r="O49" s="30">
        <f>IF(OR(M49="",D49=""),"",(M49-D49)*IF(L49&lt;&gt;"",L49,I49))</f>
        <v/>
      </c>
      <c r="P49" s="31">
        <f>IF(OR(O49="",G49="",G49&lt;=0),"",O49/(G49*IF(L49&lt;&gt;"",L49,I49)))</f>
        <v/>
      </c>
      <c r="Q49" s="24" t="n"/>
      <c r="R49" s="24" t="n"/>
    </row>
    <row r="50">
      <c r="A50" s="14" t="n"/>
      <c r="B50" s="15" t="n"/>
      <c r="C50" s="15" t="n"/>
      <c r="D50" s="16" t="n"/>
      <c r="E50" s="16" t="n"/>
      <c r="F50" s="16" t="n"/>
      <c r="G50" s="17">
        <f>IF(AND(D50&lt;&gt;"",E50&lt;&gt;""),D50-E50,"")</f>
        <v/>
      </c>
      <c r="H50" s="17">
        <f>IF(G50="","",Settings!$B$5)</f>
        <v/>
      </c>
      <c r="I50" s="18">
        <f>IF(OR(G50="",G50&lt;=0),"",ROUNDDOWN(H50/G50,0))</f>
        <v/>
      </c>
      <c r="J50" s="18">
        <f>IF(I50="","",I50*D50)</f>
        <v/>
      </c>
      <c r="K50" s="19">
        <f>IF(OR(F50="",G50="",G50&lt;=0),"",(F50-D50)/G50)</f>
        <v/>
      </c>
      <c r="L50" s="20" t="n"/>
      <c r="M50" s="16" t="n"/>
      <c r="N50" s="14" t="n"/>
      <c r="O50" s="21">
        <f>IF(OR(M50="",D50=""),"",(M50-D50)*IF(L50&lt;&gt;"",L50,I50))</f>
        <v/>
      </c>
      <c r="P50" s="22">
        <f>IF(OR(O50="",G50="",G50&lt;=0),"",O50/(G50*IF(L50&lt;&gt;"",L50,I50)))</f>
        <v/>
      </c>
      <c r="Q50" s="15" t="n"/>
      <c r="R50" s="15" t="n"/>
    </row>
    <row r="51">
      <c r="A51" s="23" t="n"/>
      <c r="B51" s="24" t="n"/>
      <c r="C51" s="24" t="n"/>
      <c r="D51" s="25" t="n"/>
      <c r="E51" s="25" t="n"/>
      <c r="F51" s="25" t="n"/>
      <c r="G51" s="26">
        <f>IF(AND(D51&lt;&gt;"",E51&lt;&gt;""),D51-E51,"")</f>
        <v/>
      </c>
      <c r="H51" s="26">
        <f>IF(G51="","",Settings!$B$5)</f>
        <v/>
      </c>
      <c r="I51" s="27">
        <f>IF(OR(G51="",G51&lt;=0),"",ROUNDDOWN(H51/G51,0))</f>
        <v/>
      </c>
      <c r="J51" s="27">
        <f>IF(I51="","",I51*D51)</f>
        <v/>
      </c>
      <c r="K51" s="28">
        <f>IF(OR(F51="",G51="",G51&lt;=0),"",(F51-D51)/G51)</f>
        <v/>
      </c>
      <c r="L51" s="29" t="n"/>
      <c r="M51" s="25" t="n"/>
      <c r="N51" s="23" t="n"/>
      <c r="O51" s="30">
        <f>IF(OR(M51="",D51=""),"",(M51-D51)*IF(L51&lt;&gt;"",L51,I51))</f>
        <v/>
      </c>
      <c r="P51" s="31">
        <f>IF(OR(O51="",G51="",G51&lt;=0),"",O51/(G51*IF(L51&lt;&gt;"",L51,I51)))</f>
        <v/>
      </c>
      <c r="Q51" s="24" t="n"/>
      <c r="R51" s="24" t="n"/>
    </row>
    <row r="52">
      <c r="A52" s="14" t="n"/>
      <c r="B52" s="15" t="n"/>
      <c r="C52" s="15" t="n"/>
      <c r="D52" s="16" t="n"/>
      <c r="E52" s="16" t="n"/>
      <c r="F52" s="16" t="n"/>
      <c r="G52" s="17">
        <f>IF(AND(D52&lt;&gt;"",E52&lt;&gt;""),D52-E52,"")</f>
        <v/>
      </c>
      <c r="H52" s="17">
        <f>IF(G52="","",Settings!$B$5)</f>
        <v/>
      </c>
      <c r="I52" s="18">
        <f>IF(OR(G52="",G52&lt;=0),"",ROUNDDOWN(H52/G52,0))</f>
        <v/>
      </c>
      <c r="J52" s="18">
        <f>IF(I52="","",I52*D52)</f>
        <v/>
      </c>
      <c r="K52" s="19">
        <f>IF(OR(F52="",G52="",G52&lt;=0),"",(F52-D52)/G52)</f>
        <v/>
      </c>
      <c r="L52" s="20" t="n"/>
      <c r="M52" s="16" t="n"/>
      <c r="N52" s="14" t="n"/>
      <c r="O52" s="21">
        <f>IF(OR(M52="",D52=""),"",(M52-D52)*IF(L52&lt;&gt;"",L52,I52))</f>
        <v/>
      </c>
      <c r="P52" s="22">
        <f>IF(OR(O52="",G52="",G52&lt;=0),"",O52/(G52*IF(L52&lt;&gt;"",L52,I52)))</f>
        <v/>
      </c>
      <c r="Q52" s="15" t="n"/>
      <c r="R52" s="15" t="n"/>
    </row>
    <row r="53">
      <c r="A53" s="23" t="n"/>
      <c r="B53" s="24" t="n"/>
      <c r="C53" s="24" t="n"/>
      <c r="D53" s="25" t="n"/>
      <c r="E53" s="25" t="n"/>
      <c r="F53" s="25" t="n"/>
      <c r="G53" s="26">
        <f>IF(AND(D53&lt;&gt;"",E53&lt;&gt;""),D53-E53,"")</f>
        <v/>
      </c>
      <c r="H53" s="26">
        <f>IF(G53="","",Settings!$B$5)</f>
        <v/>
      </c>
      <c r="I53" s="27">
        <f>IF(OR(G53="",G53&lt;=0),"",ROUNDDOWN(H53/G53,0))</f>
        <v/>
      </c>
      <c r="J53" s="27">
        <f>IF(I53="","",I53*D53)</f>
        <v/>
      </c>
      <c r="K53" s="28">
        <f>IF(OR(F53="",G53="",G53&lt;=0),"",(F53-D53)/G53)</f>
        <v/>
      </c>
      <c r="L53" s="29" t="n"/>
      <c r="M53" s="25" t="n"/>
      <c r="N53" s="23" t="n"/>
      <c r="O53" s="30">
        <f>IF(OR(M53="",D53=""),"",(M53-D53)*IF(L53&lt;&gt;"",L53,I53))</f>
        <v/>
      </c>
      <c r="P53" s="31">
        <f>IF(OR(O53="",G53="",G53&lt;=0),"",O53/(G53*IF(L53&lt;&gt;"",L53,I53)))</f>
        <v/>
      </c>
      <c r="Q53" s="24" t="n"/>
      <c r="R53" s="24" t="n"/>
    </row>
    <row r="54">
      <c r="A54" s="14" t="n"/>
      <c r="B54" s="15" t="n"/>
      <c r="C54" s="15" t="n"/>
      <c r="D54" s="16" t="n"/>
      <c r="E54" s="16" t="n"/>
      <c r="F54" s="16" t="n"/>
      <c r="G54" s="17">
        <f>IF(AND(D54&lt;&gt;"",E54&lt;&gt;""),D54-E54,"")</f>
        <v/>
      </c>
      <c r="H54" s="17">
        <f>IF(G54="","",Settings!$B$5)</f>
        <v/>
      </c>
      <c r="I54" s="18">
        <f>IF(OR(G54="",G54&lt;=0),"",ROUNDDOWN(H54/G54,0))</f>
        <v/>
      </c>
      <c r="J54" s="18">
        <f>IF(I54="","",I54*D54)</f>
        <v/>
      </c>
      <c r="K54" s="19">
        <f>IF(OR(F54="",G54="",G54&lt;=0),"",(F54-D54)/G54)</f>
        <v/>
      </c>
      <c r="L54" s="20" t="n"/>
      <c r="M54" s="16" t="n"/>
      <c r="N54" s="14" t="n"/>
      <c r="O54" s="21">
        <f>IF(OR(M54="",D54=""),"",(M54-D54)*IF(L54&lt;&gt;"",L54,I54))</f>
        <v/>
      </c>
      <c r="P54" s="22">
        <f>IF(OR(O54="",G54="",G54&lt;=0),"",O54/(G54*IF(L54&lt;&gt;"",L54,I54)))</f>
        <v/>
      </c>
      <c r="Q54" s="15" t="n"/>
      <c r="R54" s="15" t="n"/>
    </row>
    <row r="55">
      <c r="A55" s="23" t="n"/>
      <c r="B55" s="24" t="n"/>
      <c r="C55" s="24" t="n"/>
      <c r="D55" s="25" t="n"/>
      <c r="E55" s="25" t="n"/>
      <c r="F55" s="25" t="n"/>
      <c r="G55" s="26">
        <f>IF(AND(D55&lt;&gt;"",E55&lt;&gt;""),D55-E55,"")</f>
        <v/>
      </c>
      <c r="H55" s="26">
        <f>IF(G55="","",Settings!$B$5)</f>
        <v/>
      </c>
      <c r="I55" s="27">
        <f>IF(OR(G55="",G55&lt;=0),"",ROUNDDOWN(H55/G55,0))</f>
        <v/>
      </c>
      <c r="J55" s="27">
        <f>IF(I55="","",I55*D55)</f>
        <v/>
      </c>
      <c r="K55" s="28">
        <f>IF(OR(F55="",G55="",G55&lt;=0),"",(F55-D55)/G55)</f>
        <v/>
      </c>
      <c r="L55" s="29" t="n"/>
      <c r="M55" s="25" t="n"/>
      <c r="N55" s="23" t="n"/>
      <c r="O55" s="30">
        <f>IF(OR(M55="",D55=""),"",(M55-D55)*IF(L55&lt;&gt;"",L55,I55))</f>
        <v/>
      </c>
      <c r="P55" s="31">
        <f>IF(OR(O55="",G55="",G55&lt;=0),"",O55/(G55*IF(L55&lt;&gt;"",L55,I55)))</f>
        <v/>
      </c>
      <c r="Q55" s="24" t="n"/>
      <c r="R55" s="24" t="n"/>
    </row>
    <row r="56">
      <c r="A56" s="14" t="n"/>
      <c r="B56" s="15" t="n"/>
      <c r="C56" s="15" t="n"/>
      <c r="D56" s="16" t="n"/>
      <c r="E56" s="16" t="n"/>
      <c r="F56" s="16" t="n"/>
      <c r="G56" s="17">
        <f>IF(AND(D56&lt;&gt;"",E56&lt;&gt;""),D56-E56,"")</f>
        <v/>
      </c>
      <c r="H56" s="17">
        <f>IF(G56="","",Settings!$B$5)</f>
        <v/>
      </c>
      <c r="I56" s="18">
        <f>IF(OR(G56="",G56&lt;=0),"",ROUNDDOWN(H56/G56,0))</f>
        <v/>
      </c>
      <c r="J56" s="18">
        <f>IF(I56="","",I56*D56)</f>
        <v/>
      </c>
      <c r="K56" s="19">
        <f>IF(OR(F56="",G56="",G56&lt;=0),"",(F56-D56)/G56)</f>
        <v/>
      </c>
      <c r="L56" s="20" t="n"/>
      <c r="M56" s="16" t="n"/>
      <c r="N56" s="14" t="n"/>
      <c r="O56" s="21">
        <f>IF(OR(M56="",D56=""),"",(M56-D56)*IF(L56&lt;&gt;"",L56,I56))</f>
        <v/>
      </c>
      <c r="P56" s="22">
        <f>IF(OR(O56="",G56="",G56&lt;=0),"",O56/(G56*IF(L56&lt;&gt;"",L56,I56)))</f>
        <v/>
      </c>
      <c r="Q56" s="15" t="n"/>
      <c r="R56" s="15" t="n"/>
    </row>
    <row r="57">
      <c r="A57" s="23" t="n"/>
      <c r="B57" s="24" t="n"/>
      <c r="C57" s="24" t="n"/>
      <c r="D57" s="25" t="n"/>
      <c r="E57" s="25" t="n"/>
      <c r="F57" s="25" t="n"/>
      <c r="G57" s="26">
        <f>IF(AND(D57&lt;&gt;"",E57&lt;&gt;""),D57-E57,"")</f>
        <v/>
      </c>
      <c r="H57" s="26">
        <f>IF(G57="","",Settings!$B$5)</f>
        <v/>
      </c>
      <c r="I57" s="27">
        <f>IF(OR(G57="",G57&lt;=0),"",ROUNDDOWN(H57/G57,0))</f>
        <v/>
      </c>
      <c r="J57" s="27">
        <f>IF(I57="","",I57*D57)</f>
        <v/>
      </c>
      <c r="K57" s="28">
        <f>IF(OR(F57="",G57="",G57&lt;=0),"",(F57-D57)/G57)</f>
        <v/>
      </c>
      <c r="L57" s="29" t="n"/>
      <c r="M57" s="25" t="n"/>
      <c r="N57" s="23" t="n"/>
      <c r="O57" s="30">
        <f>IF(OR(M57="",D57=""),"",(M57-D57)*IF(L57&lt;&gt;"",L57,I57))</f>
        <v/>
      </c>
      <c r="P57" s="31">
        <f>IF(OR(O57="",G57="",G57&lt;=0),"",O57/(G57*IF(L57&lt;&gt;"",L57,I57)))</f>
        <v/>
      </c>
      <c r="Q57" s="24" t="n"/>
      <c r="R57" s="24" t="n"/>
    </row>
    <row r="58">
      <c r="A58" s="14" t="n"/>
      <c r="B58" s="15" t="n"/>
      <c r="C58" s="15" t="n"/>
      <c r="D58" s="16" t="n"/>
      <c r="E58" s="16" t="n"/>
      <c r="F58" s="16" t="n"/>
      <c r="G58" s="17">
        <f>IF(AND(D58&lt;&gt;"",E58&lt;&gt;""),D58-E58,"")</f>
        <v/>
      </c>
      <c r="H58" s="17">
        <f>IF(G58="","",Settings!$B$5)</f>
        <v/>
      </c>
      <c r="I58" s="18">
        <f>IF(OR(G58="",G58&lt;=0),"",ROUNDDOWN(H58/G58,0))</f>
        <v/>
      </c>
      <c r="J58" s="18">
        <f>IF(I58="","",I58*D58)</f>
        <v/>
      </c>
      <c r="K58" s="19">
        <f>IF(OR(F58="",G58="",G58&lt;=0),"",(F58-D58)/G58)</f>
        <v/>
      </c>
      <c r="L58" s="20" t="n"/>
      <c r="M58" s="16" t="n"/>
      <c r="N58" s="14" t="n"/>
      <c r="O58" s="21">
        <f>IF(OR(M58="",D58=""),"",(M58-D58)*IF(L58&lt;&gt;"",L58,I58))</f>
        <v/>
      </c>
      <c r="P58" s="22">
        <f>IF(OR(O58="",G58="",G58&lt;=0),"",O58/(G58*IF(L58&lt;&gt;"",L58,I58)))</f>
        <v/>
      </c>
      <c r="Q58" s="15" t="n"/>
      <c r="R58" s="15" t="n"/>
    </row>
    <row r="59">
      <c r="A59" s="23" t="n"/>
      <c r="B59" s="24" t="n"/>
      <c r="C59" s="24" t="n"/>
      <c r="D59" s="25" t="n"/>
      <c r="E59" s="25" t="n"/>
      <c r="F59" s="25" t="n"/>
      <c r="G59" s="26">
        <f>IF(AND(D59&lt;&gt;"",E59&lt;&gt;""),D59-E59,"")</f>
        <v/>
      </c>
      <c r="H59" s="26">
        <f>IF(G59="","",Settings!$B$5)</f>
        <v/>
      </c>
      <c r="I59" s="27">
        <f>IF(OR(G59="",G59&lt;=0),"",ROUNDDOWN(H59/G59,0))</f>
        <v/>
      </c>
      <c r="J59" s="27">
        <f>IF(I59="","",I59*D59)</f>
        <v/>
      </c>
      <c r="K59" s="28">
        <f>IF(OR(F59="",G59="",G59&lt;=0),"",(F59-D59)/G59)</f>
        <v/>
      </c>
      <c r="L59" s="29" t="n"/>
      <c r="M59" s="25" t="n"/>
      <c r="N59" s="23" t="n"/>
      <c r="O59" s="30">
        <f>IF(OR(M59="",D59=""),"",(M59-D59)*IF(L59&lt;&gt;"",L59,I59))</f>
        <v/>
      </c>
      <c r="P59" s="31">
        <f>IF(OR(O59="",G59="",G59&lt;=0),"",O59/(G59*IF(L59&lt;&gt;"",L59,I59)))</f>
        <v/>
      </c>
      <c r="Q59" s="24" t="n"/>
      <c r="R59" s="24" t="n"/>
    </row>
    <row r="60">
      <c r="A60" s="14" t="n"/>
      <c r="B60" s="15" t="n"/>
      <c r="C60" s="15" t="n"/>
      <c r="D60" s="16" t="n"/>
      <c r="E60" s="16" t="n"/>
      <c r="F60" s="16" t="n"/>
      <c r="G60" s="17">
        <f>IF(AND(D60&lt;&gt;"",E60&lt;&gt;""),D60-E60,"")</f>
        <v/>
      </c>
      <c r="H60" s="17">
        <f>IF(G60="","",Settings!$B$5)</f>
        <v/>
      </c>
      <c r="I60" s="18">
        <f>IF(OR(G60="",G60&lt;=0),"",ROUNDDOWN(H60/G60,0))</f>
        <v/>
      </c>
      <c r="J60" s="18">
        <f>IF(I60="","",I60*D60)</f>
        <v/>
      </c>
      <c r="K60" s="19">
        <f>IF(OR(F60="",G60="",G60&lt;=0),"",(F60-D60)/G60)</f>
        <v/>
      </c>
      <c r="L60" s="20" t="n"/>
      <c r="M60" s="16" t="n"/>
      <c r="N60" s="14" t="n"/>
      <c r="O60" s="21">
        <f>IF(OR(M60="",D60=""),"",(M60-D60)*IF(L60&lt;&gt;"",L60,I60))</f>
        <v/>
      </c>
      <c r="P60" s="22">
        <f>IF(OR(O60="",G60="",G60&lt;=0),"",O60/(G60*IF(L60&lt;&gt;"",L60,I60)))</f>
        <v/>
      </c>
      <c r="Q60" s="15" t="n"/>
      <c r="R60" s="15" t="n"/>
    </row>
    <row r="61">
      <c r="A61" s="23" t="n"/>
      <c r="B61" s="24" t="n"/>
      <c r="C61" s="24" t="n"/>
      <c r="D61" s="25" t="n"/>
      <c r="E61" s="25" t="n"/>
      <c r="F61" s="25" t="n"/>
      <c r="G61" s="26">
        <f>IF(AND(D61&lt;&gt;"",E61&lt;&gt;""),D61-E61,"")</f>
        <v/>
      </c>
      <c r="H61" s="26">
        <f>IF(G61="","",Settings!$B$5)</f>
        <v/>
      </c>
      <c r="I61" s="27">
        <f>IF(OR(G61="",G61&lt;=0),"",ROUNDDOWN(H61/G61,0))</f>
        <v/>
      </c>
      <c r="J61" s="27">
        <f>IF(I61="","",I61*D61)</f>
        <v/>
      </c>
      <c r="K61" s="28">
        <f>IF(OR(F61="",G61="",G61&lt;=0),"",(F61-D61)/G61)</f>
        <v/>
      </c>
      <c r="L61" s="29" t="n"/>
      <c r="M61" s="25" t="n"/>
      <c r="N61" s="23" t="n"/>
      <c r="O61" s="30">
        <f>IF(OR(M61="",D61=""),"",(M61-D61)*IF(L61&lt;&gt;"",L61,I61))</f>
        <v/>
      </c>
      <c r="P61" s="31">
        <f>IF(OR(O61="",G61="",G61&lt;=0),"",O61/(G61*IF(L61&lt;&gt;"",L61,I61)))</f>
        <v/>
      </c>
      <c r="Q61" s="24" t="n"/>
      <c r="R61" s="24" t="n"/>
    </row>
    <row r="62">
      <c r="A62" s="14" t="n"/>
      <c r="B62" s="15" t="n"/>
      <c r="C62" s="15" t="n"/>
      <c r="D62" s="16" t="n"/>
      <c r="E62" s="16" t="n"/>
      <c r="F62" s="16" t="n"/>
      <c r="G62" s="17">
        <f>IF(AND(D62&lt;&gt;"",E62&lt;&gt;""),D62-E62,"")</f>
        <v/>
      </c>
      <c r="H62" s="17">
        <f>IF(G62="","",Settings!$B$5)</f>
        <v/>
      </c>
      <c r="I62" s="18">
        <f>IF(OR(G62="",G62&lt;=0),"",ROUNDDOWN(H62/G62,0))</f>
        <v/>
      </c>
      <c r="J62" s="18">
        <f>IF(I62="","",I62*D62)</f>
        <v/>
      </c>
      <c r="K62" s="19">
        <f>IF(OR(F62="",G62="",G62&lt;=0),"",(F62-D62)/G62)</f>
        <v/>
      </c>
      <c r="L62" s="20" t="n"/>
      <c r="M62" s="16" t="n"/>
      <c r="N62" s="14" t="n"/>
      <c r="O62" s="21">
        <f>IF(OR(M62="",D62=""),"",(M62-D62)*IF(L62&lt;&gt;"",L62,I62))</f>
        <v/>
      </c>
      <c r="P62" s="22">
        <f>IF(OR(O62="",G62="",G62&lt;=0),"",O62/(G62*IF(L62&lt;&gt;"",L62,I62)))</f>
        <v/>
      </c>
      <c r="Q62" s="15" t="n"/>
      <c r="R62" s="15" t="n"/>
    </row>
    <row r="63">
      <c r="A63" s="23" t="n"/>
      <c r="B63" s="24" t="n"/>
      <c r="C63" s="24" t="n"/>
      <c r="D63" s="25" t="n"/>
      <c r="E63" s="25" t="n"/>
      <c r="F63" s="25" t="n"/>
      <c r="G63" s="26">
        <f>IF(AND(D63&lt;&gt;"",E63&lt;&gt;""),D63-E63,"")</f>
        <v/>
      </c>
      <c r="H63" s="26">
        <f>IF(G63="","",Settings!$B$5)</f>
        <v/>
      </c>
      <c r="I63" s="27">
        <f>IF(OR(G63="",G63&lt;=0),"",ROUNDDOWN(H63/G63,0))</f>
        <v/>
      </c>
      <c r="J63" s="27">
        <f>IF(I63="","",I63*D63)</f>
        <v/>
      </c>
      <c r="K63" s="28">
        <f>IF(OR(F63="",G63="",G63&lt;=0),"",(F63-D63)/G63)</f>
        <v/>
      </c>
      <c r="L63" s="29" t="n"/>
      <c r="M63" s="25" t="n"/>
      <c r="N63" s="23" t="n"/>
      <c r="O63" s="30">
        <f>IF(OR(M63="",D63=""),"",(M63-D63)*IF(L63&lt;&gt;"",L63,I63))</f>
        <v/>
      </c>
      <c r="P63" s="31">
        <f>IF(OR(O63="",G63="",G63&lt;=0),"",O63/(G63*IF(L63&lt;&gt;"",L63,I63)))</f>
        <v/>
      </c>
      <c r="Q63" s="24" t="n"/>
      <c r="R63" s="24" t="n"/>
    </row>
    <row r="64">
      <c r="A64" s="14" t="n"/>
      <c r="B64" s="15" t="n"/>
      <c r="C64" s="15" t="n"/>
      <c r="D64" s="16" t="n"/>
      <c r="E64" s="16" t="n"/>
      <c r="F64" s="16" t="n"/>
      <c r="G64" s="17">
        <f>IF(AND(D64&lt;&gt;"",E64&lt;&gt;""),D64-E64,"")</f>
        <v/>
      </c>
      <c r="H64" s="17">
        <f>IF(G64="","",Settings!$B$5)</f>
        <v/>
      </c>
      <c r="I64" s="18">
        <f>IF(OR(G64="",G64&lt;=0),"",ROUNDDOWN(H64/G64,0))</f>
        <v/>
      </c>
      <c r="J64" s="18">
        <f>IF(I64="","",I64*D64)</f>
        <v/>
      </c>
      <c r="K64" s="19">
        <f>IF(OR(F64="",G64="",G64&lt;=0),"",(F64-D64)/G64)</f>
        <v/>
      </c>
      <c r="L64" s="20" t="n"/>
      <c r="M64" s="16" t="n"/>
      <c r="N64" s="14" t="n"/>
      <c r="O64" s="21">
        <f>IF(OR(M64="",D64=""),"",(M64-D64)*IF(L64&lt;&gt;"",L64,I64))</f>
        <v/>
      </c>
      <c r="P64" s="22">
        <f>IF(OR(O64="",G64="",G64&lt;=0),"",O64/(G64*IF(L64&lt;&gt;"",L64,I64)))</f>
        <v/>
      </c>
      <c r="Q64" s="15" t="n"/>
      <c r="R64" s="15" t="n"/>
    </row>
    <row r="65">
      <c r="A65" s="23" t="n"/>
      <c r="B65" s="24" t="n"/>
      <c r="C65" s="24" t="n"/>
      <c r="D65" s="25" t="n"/>
      <c r="E65" s="25" t="n"/>
      <c r="F65" s="25" t="n"/>
      <c r="G65" s="26">
        <f>IF(AND(D65&lt;&gt;"",E65&lt;&gt;""),D65-E65,"")</f>
        <v/>
      </c>
      <c r="H65" s="26">
        <f>IF(G65="","",Settings!$B$5)</f>
        <v/>
      </c>
      <c r="I65" s="27">
        <f>IF(OR(G65="",G65&lt;=0),"",ROUNDDOWN(H65/G65,0))</f>
        <v/>
      </c>
      <c r="J65" s="27">
        <f>IF(I65="","",I65*D65)</f>
        <v/>
      </c>
      <c r="K65" s="28">
        <f>IF(OR(F65="",G65="",G65&lt;=0),"",(F65-D65)/G65)</f>
        <v/>
      </c>
      <c r="L65" s="29" t="n"/>
      <c r="M65" s="25" t="n"/>
      <c r="N65" s="23" t="n"/>
      <c r="O65" s="30">
        <f>IF(OR(M65="",D65=""),"",(M65-D65)*IF(L65&lt;&gt;"",L65,I65))</f>
        <v/>
      </c>
      <c r="P65" s="31">
        <f>IF(OR(O65="",G65="",G65&lt;=0),"",O65/(G65*IF(L65&lt;&gt;"",L65,I65)))</f>
        <v/>
      </c>
      <c r="Q65" s="24" t="n"/>
      <c r="R65" s="24" t="n"/>
    </row>
    <row r="66">
      <c r="A66" s="14" t="n"/>
      <c r="B66" s="15" t="n"/>
      <c r="C66" s="15" t="n"/>
      <c r="D66" s="16" t="n"/>
      <c r="E66" s="16" t="n"/>
      <c r="F66" s="16" t="n"/>
      <c r="G66" s="17">
        <f>IF(AND(D66&lt;&gt;"",E66&lt;&gt;""),D66-E66,"")</f>
        <v/>
      </c>
      <c r="H66" s="17">
        <f>IF(G66="","",Settings!$B$5)</f>
        <v/>
      </c>
      <c r="I66" s="18">
        <f>IF(OR(G66="",G66&lt;=0),"",ROUNDDOWN(H66/G66,0))</f>
        <v/>
      </c>
      <c r="J66" s="18">
        <f>IF(I66="","",I66*D66)</f>
        <v/>
      </c>
      <c r="K66" s="19">
        <f>IF(OR(F66="",G66="",G66&lt;=0),"",(F66-D66)/G66)</f>
        <v/>
      </c>
      <c r="L66" s="20" t="n"/>
      <c r="M66" s="16" t="n"/>
      <c r="N66" s="14" t="n"/>
      <c r="O66" s="21">
        <f>IF(OR(M66="",D66=""),"",(M66-D66)*IF(L66&lt;&gt;"",L66,I66))</f>
        <v/>
      </c>
      <c r="P66" s="22">
        <f>IF(OR(O66="",G66="",G66&lt;=0),"",O66/(G66*IF(L66&lt;&gt;"",L66,I66)))</f>
        <v/>
      </c>
      <c r="Q66" s="15" t="n"/>
      <c r="R66" s="15" t="n"/>
    </row>
    <row r="67">
      <c r="A67" s="23" t="n"/>
      <c r="B67" s="24" t="n"/>
      <c r="C67" s="24" t="n"/>
      <c r="D67" s="25" t="n"/>
      <c r="E67" s="25" t="n"/>
      <c r="F67" s="25" t="n"/>
      <c r="G67" s="26">
        <f>IF(AND(D67&lt;&gt;"",E67&lt;&gt;""),D67-E67,"")</f>
        <v/>
      </c>
      <c r="H67" s="26">
        <f>IF(G67="","",Settings!$B$5)</f>
        <v/>
      </c>
      <c r="I67" s="27">
        <f>IF(OR(G67="",G67&lt;=0),"",ROUNDDOWN(H67/G67,0))</f>
        <v/>
      </c>
      <c r="J67" s="27">
        <f>IF(I67="","",I67*D67)</f>
        <v/>
      </c>
      <c r="K67" s="28">
        <f>IF(OR(F67="",G67="",G67&lt;=0),"",(F67-D67)/G67)</f>
        <v/>
      </c>
      <c r="L67" s="29" t="n"/>
      <c r="M67" s="25" t="n"/>
      <c r="N67" s="23" t="n"/>
      <c r="O67" s="30">
        <f>IF(OR(M67="",D67=""),"",(M67-D67)*IF(L67&lt;&gt;"",L67,I67))</f>
        <v/>
      </c>
      <c r="P67" s="31">
        <f>IF(OR(O67="",G67="",G67&lt;=0),"",O67/(G67*IF(L67&lt;&gt;"",L67,I67)))</f>
        <v/>
      </c>
      <c r="Q67" s="24" t="n"/>
      <c r="R67" s="24" t="n"/>
    </row>
    <row r="68">
      <c r="A68" s="14" t="n"/>
      <c r="B68" s="15" t="n"/>
      <c r="C68" s="15" t="n"/>
      <c r="D68" s="16" t="n"/>
      <c r="E68" s="16" t="n"/>
      <c r="F68" s="16" t="n"/>
      <c r="G68" s="17">
        <f>IF(AND(D68&lt;&gt;"",E68&lt;&gt;""),D68-E68,"")</f>
        <v/>
      </c>
      <c r="H68" s="17">
        <f>IF(G68="","",Settings!$B$5)</f>
        <v/>
      </c>
      <c r="I68" s="18">
        <f>IF(OR(G68="",G68&lt;=0),"",ROUNDDOWN(H68/G68,0))</f>
        <v/>
      </c>
      <c r="J68" s="18">
        <f>IF(I68="","",I68*D68)</f>
        <v/>
      </c>
      <c r="K68" s="19">
        <f>IF(OR(F68="",G68="",G68&lt;=0),"",(F68-D68)/G68)</f>
        <v/>
      </c>
      <c r="L68" s="20" t="n"/>
      <c r="M68" s="16" t="n"/>
      <c r="N68" s="14" t="n"/>
      <c r="O68" s="21">
        <f>IF(OR(M68="",D68=""),"",(M68-D68)*IF(L68&lt;&gt;"",L68,I68))</f>
        <v/>
      </c>
      <c r="P68" s="22">
        <f>IF(OR(O68="",G68="",G68&lt;=0),"",O68/(G68*IF(L68&lt;&gt;"",L68,I68)))</f>
        <v/>
      </c>
      <c r="Q68" s="15" t="n"/>
      <c r="R68" s="15" t="n"/>
    </row>
    <row r="69">
      <c r="A69" s="23" t="n"/>
      <c r="B69" s="24" t="n"/>
      <c r="C69" s="24" t="n"/>
      <c r="D69" s="25" t="n"/>
      <c r="E69" s="25" t="n"/>
      <c r="F69" s="25" t="n"/>
      <c r="G69" s="26">
        <f>IF(AND(D69&lt;&gt;"",E69&lt;&gt;""),D69-E69,"")</f>
        <v/>
      </c>
      <c r="H69" s="26">
        <f>IF(G69="","",Settings!$B$5)</f>
        <v/>
      </c>
      <c r="I69" s="27">
        <f>IF(OR(G69="",G69&lt;=0),"",ROUNDDOWN(H69/G69,0))</f>
        <v/>
      </c>
      <c r="J69" s="27">
        <f>IF(I69="","",I69*D69)</f>
        <v/>
      </c>
      <c r="K69" s="28">
        <f>IF(OR(F69="",G69="",G69&lt;=0),"",(F69-D69)/G69)</f>
        <v/>
      </c>
      <c r="L69" s="29" t="n"/>
      <c r="M69" s="25" t="n"/>
      <c r="N69" s="23" t="n"/>
      <c r="O69" s="30">
        <f>IF(OR(M69="",D69=""),"",(M69-D69)*IF(L69&lt;&gt;"",L69,I69))</f>
        <v/>
      </c>
      <c r="P69" s="31">
        <f>IF(OR(O69="",G69="",G69&lt;=0),"",O69/(G69*IF(L69&lt;&gt;"",L69,I69)))</f>
        <v/>
      </c>
      <c r="Q69" s="24" t="n"/>
      <c r="R69" s="24" t="n"/>
    </row>
    <row r="70">
      <c r="A70" s="14" t="n"/>
      <c r="B70" s="15" t="n"/>
      <c r="C70" s="15" t="n"/>
      <c r="D70" s="16" t="n"/>
      <c r="E70" s="16" t="n"/>
      <c r="F70" s="16" t="n"/>
      <c r="G70" s="17">
        <f>IF(AND(D70&lt;&gt;"",E70&lt;&gt;""),D70-E70,"")</f>
        <v/>
      </c>
      <c r="H70" s="17">
        <f>IF(G70="","",Settings!$B$5)</f>
        <v/>
      </c>
      <c r="I70" s="18">
        <f>IF(OR(G70="",G70&lt;=0),"",ROUNDDOWN(H70/G70,0))</f>
        <v/>
      </c>
      <c r="J70" s="18">
        <f>IF(I70="","",I70*D70)</f>
        <v/>
      </c>
      <c r="K70" s="19">
        <f>IF(OR(F70="",G70="",G70&lt;=0),"",(F70-D70)/G70)</f>
        <v/>
      </c>
      <c r="L70" s="20" t="n"/>
      <c r="M70" s="16" t="n"/>
      <c r="N70" s="14" t="n"/>
      <c r="O70" s="21">
        <f>IF(OR(M70="",D70=""),"",(M70-D70)*IF(L70&lt;&gt;"",L70,I70))</f>
        <v/>
      </c>
      <c r="P70" s="22">
        <f>IF(OR(O70="",G70="",G70&lt;=0),"",O70/(G70*IF(L70&lt;&gt;"",L70,I70)))</f>
        <v/>
      </c>
      <c r="Q70" s="15" t="n"/>
      <c r="R70" s="15" t="n"/>
    </row>
    <row r="71">
      <c r="A71" s="23" t="n"/>
      <c r="B71" s="24" t="n"/>
      <c r="C71" s="24" t="n"/>
      <c r="D71" s="25" t="n"/>
      <c r="E71" s="25" t="n"/>
      <c r="F71" s="25" t="n"/>
      <c r="G71" s="26">
        <f>IF(AND(D71&lt;&gt;"",E71&lt;&gt;""),D71-E71,"")</f>
        <v/>
      </c>
      <c r="H71" s="26">
        <f>IF(G71="","",Settings!$B$5)</f>
        <v/>
      </c>
      <c r="I71" s="27">
        <f>IF(OR(G71="",G71&lt;=0),"",ROUNDDOWN(H71/G71,0))</f>
        <v/>
      </c>
      <c r="J71" s="27">
        <f>IF(I71="","",I71*D71)</f>
        <v/>
      </c>
      <c r="K71" s="28">
        <f>IF(OR(F71="",G71="",G71&lt;=0),"",(F71-D71)/G71)</f>
        <v/>
      </c>
      <c r="L71" s="29" t="n"/>
      <c r="M71" s="25" t="n"/>
      <c r="N71" s="23" t="n"/>
      <c r="O71" s="30">
        <f>IF(OR(M71="",D71=""),"",(M71-D71)*IF(L71&lt;&gt;"",L71,I71))</f>
        <v/>
      </c>
      <c r="P71" s="31">
        <f>IF(OR(O71="",G71="",G71&lt;=0),"",O71/(G71*IF(L71&lt;&gt;"",L71,I71)))</f>
        <v/>
      </c>
      <c r="Q71" s="24" t="n"/>
      <c r="R71" s="24" t="n"/>
    </row>
    <row r="72">
      <c r="A72" s="14" t="n"/>
      <c r="B72" s="15" t="n"/>
      <c r="C72" s="15" t="n"/>
      <c r="D72" s="16" t="n"/>
      <c r="E72" s="16" t="n"/>
      <c r="F72" s="16" t="n"/>
      <c r="G72" s="17">
        <f>IF(AND(D72&lt;&gt;"",E72&lt;&gt;""),D72-E72,"")</f>
        <v/>
      </c>
      <c r="H72" s="17">
        <f>IF(G72="","",Settings!$B$5)</f>
        <v/>
      </c>
      <c r="I72" s="18">
        <f>IF(OR(G72="",G72&lt;=0),"",ROUNDDOWN(H72/G72,0))</f>
        <v/>
      </c>
      <c r="J72" s="18">
        <f>IF(I72="","",I72*D72)</f>
        <v/>
      </c>
      <c r="K72" s="19">
        <f>IF(OR(F72="",G72="",G72&lt;=0),"",(F72-D72)/G72)</f>
        <v/>
      </c>
      <c r="L72" s="20" t="n"/>
      <c r="M72" s="16" t="n"/>
      <c r="N72" s="14" t="n"/>
      <c r="O72" s="21">
        <f>IF(OR(M72="",D72=""),"",(M72-D72)*IF(L72&lt;&gt;"",L72,I72))</f>
        <v/>
      </c>
      <c r="P72" s="22">
        <f>IF(OR(O72="",G72="",G72&lt;=0),"",O72/(G72*IF(L72&lt;&gt;"",L72,I72)))</f>
        <v/>
      </c>
      <c r="Q72" s="15" t="n"/>
      <c r="R72" s="15" t="n"/>
    </row>
    <row r="73">
      <c r="A73" s="23" t="n"/>
      <c r="B73" s="24" t="n"/>
      <c r="C73" s="24" t="n"/>
      <c r="D73" s="25" t="n"/>
      <c r="E73" s="25" t="n"/>
      <c r="F73" s="25" t="n"/>
      <c r="G73" s="26">
        <f>IF(AND(D73&lt;&gt;"",E73&lt;&gt;""),D73-E73,"")</f>
        <v/>
      </c>
      <c r="H73" s="26">
        <f>IF(G73="","",Settings!$B$5)</f>
        <v/>
      </c>
      <c r="I73" s="27">
        <f>IF(OR(G73="",G73&lt;=0),"",ROUNDDOWN(H73/G73,0))</f>
        <v/>
      </c>
      <c r="J73" s="27">
        <f>IF(I73="","",I73*D73)</f>
        <v/>
      </c>
      <c r="K73" s="28">
        <f>IF(OR(F73="",G73="",G73&lt;=0),"",(F73-D73)/G73)</f>
        <v/>
      </c>
      <c r="L73" s="29" t="n"/>
      <c r="M73" s="25" t="n"/>
      <c r="N73" s="23" t="n"/>
      <c r="O73" s="30">
        <f>IF(OR(M73="",D73=""),"",(M73-D73)*IF(L73&lt;&gt;"",L73,I73))</f>
        <v/>
      </c>
      <c r="P73" s="31">
        <f>IF(OR(O73="",G73="",G73&lt;=0),"",O73/(G73*IF(L73&lt;&gt;"",L73,I73)))</f>
        <v/>
      </c>
      <c r="Q73" s="24" t="n"/>
      <c r="R73" s="24" t="n"/>
    </row>
    <row r="74">
      <c r="A74" s="14" t="n"/>
      <c r="B74" s="15" t="n"/>
      <c r="C74" s="15" t="n"/>
      <c r="D74" s="16" t="n"/>
      <c r="E74" s="16" t="n"/>
      <c r="F74" s="16" t="n"/>
      <c r="G74" s="17">
        <f>IF(AND(D74&lt;&gt;"",E74&lt;&gt;""),D74-E74,"")</f>
        <v/>
      </c>
      <c r="H74" s="17">
        <f>IF(G74="","",Settings!$B$5)</f>
        <v/>
      </c>
      <c r="I74" s="18">
        <f>IF(OR(G74="",G74&lt;=0),"",ROUNDDOWN(H74/G74,0))</f>
        <v/>
      </c>
      <c r="J74" s="18">
        <f>IF(I74="","",I74*D74)</f>
        <v/>
      </c>
      <c r="K74" s="19">
        <f>IF(OR(F74="",G74="",G74&lt;=0),"",(F74-D74)/G74)</f>
        <v/>
      </c>
      <c r="L74" s="20" t="n"/>
      <c r="M74" s="16" t="n"/>
      <c r="N74" s="14" t="n"/>
      <c r="O74" s="21">
        <f>IF(OR(M74="",D74=""),"",(M74-D74)*IF(L74&lt;&gt;"",L74,I74))</f>
        <v/>
      </c>
      <c r="P74" s="22">
        <f>IF(OR(O74="",G74="",G74&lt;=0),"",O74/(G74*IF(L74&lt;&gt;"",L74,I74)))</f>
        <v/>
      </c>
      <c r="Q74" s="15" t="n"/>
      <c r="R74" s="15" t="n"/>
    </row>
    <row r="75">
      <c r="A75" s="23" t="n"/>
      <c r="B75" s="24" t="n"/>
      <c r="C75" s="24" t="n"/>
      <c r="D75" s="25" t="n"/>
      <c r="E75" s="25" t="n"/>
      <c r="F75" s="25" t="n"/>
      <c r="G75" s="26">
        <f>IF(AND(D75&lt;&gt;"",E75&lt;&gt;""),D75-E75,"")</f>
        <v/>
      </c>
      <c r="H75" s="26">
        <f>IF(G75="","",Settings!$B$5)</f>
        <v/>
      </c>
      <c r="I75" s="27">
        <f>IF(OR(G75="",G75&lt;=0),"",ROUNDDOWN(H75/G75,0))</f>
        <v/>
      </c>
      <c r="J75" s="27">
        <f>IF(I75="","",I75*D75)</f>
        <v/>
      </c>
      <c r="K75" s="28">
        <f>IF(OR(F75="",G75="",G75&lt;=0),"",(F75-D75)/G75)</f>
        <v/>
      </c>
      <c r="L75" s="29" t="n"/>
      <c r="M75" s="25" t="n"/>
      <c r="N75" s="23" t="n"/>
      <c r="O75" s="30">
        <f>IF(OR(M75="",D75=""),"",(M75-D75)*IF(L75&lt;&gt;"",L75,I75))</f>
        <v/>
      </c>
      <c r="P75" s="31">
        <f>IF(OR(O75="",G75="",G75&lt;=0),"",O75/(G75*IF(L75&lt;&gt;"",L75,I75)))</f>
        <v/>
      </c>
      <c r="Q75" s="24" t="n"/>
      <c r="R75" s="24" t="n"/>
    </row>
    <row r="76">
      <c r="A76" s="14" t="n"/>
      <c r="B76" s="15" t="n"/>
      <c r="C76" s="15" t="n"/>
      <c r="D76" s="16" t="n"/>
      <c r="E76" s="16" t="n"/>
      <c r="F76" s="16" t="n"/>
      <c r="G76" s="17">
        <f>IF(AND(D76&lt;&gt;"",E76&lt;&gt;""),D76-E76,"")</f>
        <v/>
      </c>
      <c r="H76" s="17">
        <f>IF(G76="","",Settings!$B$5)</f>
        <v/>
      </c>
      <c r="I76" s="18">
        <f>IF(OR(G76="",G76&lt;=0),"",ROUNDDOWN(H76/G76,0))</f>
        <v/>
      </c>
      <c r="J76" s="18">
        <f>IF(I76="","",I76*D76)</f>
        <v/>
      </c>
      <c r="K76" s="19">
        <f>IF(OR(F76="",G76="",G76&lt;=0),"",(F76-D76)/G76)</f>
        <v/>
      </c>
      <c r="L76" s="20" t="n"/>
      <c r="M76" s="16" t="n"/>
      <c r="N76" s="14" t="n"/>
      <c r="O76" s="21">
        <f>IF(OR(M76="",D76=""),"",(M76-D76)*IF(L76&lt;&gt;"",L76,I76))</f>
        <v/>
      </c>
      <c r="P76" s="22">
        <f>IF(OR(O76="",G76="",G76&lt;=0),"",O76/(G76*IF(L76&lt;&gt;"",L76,I76)))</f>
        <v/>
      </c>
      <c r="Q76" s="15" t="n"/>
      <c r="R76" s="15" t="n"/>
    </row>
    <row r="77">
      <c r="A77" s="23" t="n"/>
      <c r="B77" s="24" t="n"/>
      <c r="C77" s="24" t="n"/>
      <c r="D77" s="25" t="n"/>
      <c r="E77" s="25" t="n"/>
      <c r="F77" s="25" t="n"/>
      <c r="G77" s="26">
        <f>IF(AND(D77&lt;&gt;"",E77&lt;&gt;""),D77-E77,"")</f>
        <v/>
      </c>
      <c r="H77" s="26">
        <f>IF(G77="","",Settings!$B$5)</f>
        <v/>
      </c>
      <c r="I77" s="27">
        <f>IF(OR(G77="",G77&lt;=0),"",ROUNDDOWN(H77/G77,0))</f>
        <v/>
      </c>
      <c r="J77" s="27">
        <f>IF(I77="","",I77*D77)</f>
        <v/>
      </c>
      <c r="K77" s="28">
        <f>IF(OR(F77="",G77="",G77&lt;=0),"",(F77-D77)/G77)</f>
        <v/>
      </c>
      <c r="L77" s="29" t="n"/>
      <c r="M77" s="25" t="n"/>
      <c r="N77" s="23" t="n"/>
      <c r="O77" s="30">
        <f>IF(OR(M77="",D77=""),"",(M77-D77)*IF(L77&lt;&gt;"",L77,I77))</f>
        <v/>
      </c>
      <c r="P77" s="31">
        <f>IF(OR(O77="",G77="",G77&lt;=0),"",O77/(G77*IF(L77&lt;&gt;"",L77,I77)))</f>
        <v/>
      </c>
      <c r="Q77" s="24" t="n"/>
      <c r="R77" s="24" t="n"/>
    </row>
    <row r="78">
      <c r="A78" s="14" t="n"/>
      <c r="B78" s="15" t="n"/>
      <c r="C78" s="15" t="n"/>
      <c r="D78" s="16" t="n"/>
      <c r="E78" s="16" t="n"/>
      <c r="F78" s="16" t="n"/>
      <c r="G78" s="17">
        <f>IF(AND(D78&lt;&gt;"",E78&lt;&gt;""),D78-E78,"")</f>
        <v/>
      </c>
      <c r="H78" s="17">
        <f>IF(G78="","",Settings!$B$5)</f>
        <v/>
      </c>
      <c r="I78" s="18">
        <f>IF(OR(G78="",G78&lt;=0),"",ROUNDDOWN(H78/G78,0))</f>
        <v/>
      </c>
      <c r="J78" s="18">
        <f>IF(I78="","",I78*D78)</f>
        <v/>
      </c>
      <c r="K78" s="19">
        <f>IF(OR(F78="",G78="",G78&lt;=0),"",(F78-D78)/G78)</f>
        <v/>
      </c>
      <c r="L78" s="20" t="n"/>
      <c r="M78" s="16" t="n"/>
      <c r="N78" s="14" t="n"/>
      <c r="O78" s="21">
        <f>IF(OR(M78="",D78=""),"",(M78-D78)*IF(L78&lt;&gt;"",L78,I78))</f>
        <v/>
      </c>
      <c r="P78" s="22">
        <f>IF(OR(O78="",G78="",G78&lt;=0),"",O78/(G78*IF(L78&lt;&gt;"",L78,I78)))</f>
        <v/>
      </c>
      <c r="Q78" s="15" t="n"/>
      <c r="R78" s="15" t="n"/>
    </row>
    <row r="79">
      <c r="A79" s="23" t="n"/>
      <c r="B79" s="24" t="n"/>
      <c r="C79" s="24" t="n"/>
      <c r="D79" s="25" t="n"/>
      <c r="E79" s="25" t="n"/>
      <c r="F79" s="25" t="n"/>
      <c r="G79" s="26">
        <f>IF(AND(D79&lt;&gt;"",E79&lt;&gt;""),D79-E79,"")</f>
        <v/>
      </c>
      <c r="H79" s="26">
        <f>IF(G79="","",Settings!$B$5)</f>
        <v/>
      </c>
      <c r="I79" s="27">
        <f>IF(OR(G79="",G79&lt;=0),"",ROUNDDOWN(H79/G79,0))</f>
        <v/>
      </c>
      <c r="J79" s="27">
        <f>IF(I79="","",I79*D79)</f>
        <v/>
      </c>
      <c r="K79" s="28">
        <f>IF(OR(F79="",G79="",G79&lt;=0),"",(F79-D79)/G79)</f>
        <v/>
      </c>
      <c r="L79" s="29" t="n"/>
      <c r="M79" s="25" t="n"/>
      <c r="N79" s="23" t="n"/>
      <c r="O79" s="30">
        <f>IF(OR(M79="",D79=""),"",(M79-D79)*IF(L79&lt;&gt;"",L79,I79))</f>
        <v/>
      </c>
      <c r="P79" s="31">
        <f>IF(OR(O79="",G79="",G79&lt;=0),"",O79/(G79*IF(L79&lt;&gt;"",L79,I79)))</f>
        <v/>
      </c>
      <c r="Q79" s="24" t="n"/>
      <c r="R79" s="24" t="n"/>
    </row>
    <row r="80">
      <c r="A80" s="14" t="n"/>
      <c r="B80" s="15" t="n"/>
      <c r="C80" s="15" t="n"/>
      <c r="D80" s="16" t="n"/>
      <c r="E80" s="16" t="n"/>
      <c r="F80" s="16" t="n"/>
      <c r="G80" s="17">
        <f>IF(AND(D80&lt;&gt;"",E80&lt;&gt;""),D80-E80,"")</f>
        <v/>
      </c>
      <c r="H80" s="17">
        <f>IF(G80="","",Settings!$B$5)</f>
        <v/>
      </c>
      <c r="I80" s="18">
        <f>IF(OR(G80="",G80&lt;=0),"",ROUNDDOWN(H80/G80,0))</f>
        <v/>
      </c>
      <c r="J80" s="18">
        <f>IF(I80="","",I80*D80)</f>
        <v/>
      </c>
      <c r="K80" s="19">
        <f>IF(OR(F80="",G80="",G80&lt;=0),"",(F80-D80)/G80)</f>
        <v/>
      </c>
      <c r="L80" s="20" t="n"/>
      <c r="M80" s="16" t="n"/>
      <c r="N80" s="14" t="n"/>
      <c r="O80" s="21">
        <f>IF(OR(M80="",D80=""),"",(M80-D80)*IF(L80&lt;&gt;"",L80,I80))</f>
        <v/>
      </c>
      <c r="P80" s="22">
        <f>IF(OR(O80="",G80="",G80&lt;=0),"",O80/(G80*IF(L80&lt;&gt;"",L80,I80)))</f>
        <v/>
      </c>
      <c r="Q80" s="15" t="n"/>
      <c r="R80" s="15" t="n"/>
    </row>
    <row r="81">
      <c r="A81" s="23" t="n"/>
      <c r="B81" s="24" t="n"/>
      <c r="C81" s="24" t="n"/>
      <c r="D81" s="25" t="n"/>
      <c r="E81" s="25" t="n"/>
      <c r="F81" s="25" t="n"/>
      <c r="G81" s="26">
        <f>IF(AND(D81&lt;&gt;"",E81&lt;&gt;""),D81-E81,"")</f>
        <v/>
      </c>
      <c r="H81" s="26">
        <f>IF(G81="","",Settings!$B$5)</f>
        <v/>
      </c>
      <c r="I81" s="27">
        <f>IF(OR(G81="",G81&lt;=0),"",ROUNDDOWN(H81/G81,0))</f>
        <v/>
      </c>
      <c r="J81" s="27">
        <f>IF(I81="","",I81*D81)</f>
        <v/>
      </c>
      <c r="K81" s="28">
        <f>IF(OR(F81="",G81="",G81&lt;=0),"",(F81-D81)/G81)</f>
        <v/>
      </c>
      <c r="L81" s="29" t="n"/>
      <c r="M81" s="25" t="n"/>
      <c r="N81" s="23" t="n"/>
      <c r="O81" s="30">
        <f>IF(OR(M81="",D81=""),"",(M81-D81)*IF(L81&lt;&gt;"",L81,I81))</f>
        <v/>
      </c>
      <c r="P81" s="31">
        <f>IF(OR(O81="",G81="",G81&lt;=0),"",O81/(G81*IF(L81&lt;&gt;"",L81,I81)))</f>
        <v/>
      </c>
      <c r="Q81" s="24" t="n"/>
      <c r="R81" s="24" t="n"/>
    </row>
    <row r="82">
      <c r="A82" s="14" t="n"/>
      <c r="B82" s="15" t="n"/>
      <c r="C82" s="15" t="n"/>
      <c r="D82" s="16" t="n"/>
      <c r="E82" s="16" t="n"/>
      <c r="F82" s="16" t="n"/>
      <c r="G82" s="17">
        <f>IF(AND(D82&lt;&gt;"",E82&lt;&gt;""),D82-E82,"")</f>
        <v/>
      </c>
      <c r="H82" s="17">
        <f>IF(G82="","",Settings!$B$5)</f>
        <v/>
      </c>
      <c r="I82" s="18">
        <f>IF(OR(G82="",G82&lt;=0),"",ROUNDDOWN(H82/G82,0))</f>
        <v/>
      </c>
      <c r="J82" s="18">
        <f>IF(I82="","",I82*D82)</f>
        <v/>
      </c>
      <c r="K82" s="19">
        <f>IF(OR(F82="",G82="",G82&lt;=0),"",(F82-D82)/G82)</f>
        <v/>
      </c>
      <c r="L82" s="20" t="n"/>
      <c r="M82" s="16" t="n"/>
      <c r="N82" s="14" t="n"/>
      <c r="O82" s="21">
        <f>IF(OR(M82="",D82=""),"",(M82-D82)*IF(L82&lt;&gt;"",L82,I82))</f>
        <v/>
      </c>
      <c r="P82" s="22">
        <f>IF(OR(O82="",G82="",G82&lt;=0),"",O82/(G82*IF(L82&lt;&gt;"",L82,I82)))</f>
        <v/>
      </c>
      <c r="Q82" s="15" t="n"/>
      <c r="R82" s="15" t="n"/>
    </row>
    <row r="83">
      <c r="A83" s="23" t="n"/>
      <c r="B83" s="24" t="n"/>
      <c r="C83" s="24" t="n"/>
      <c r="D83" s="25" t="n"/>
      <c r="E83" s="25" t="n"/>
      <c r="F83" s="25" t="n"/>
      <c r="G83" s="26">
        <f>IF(AND(D83&lt;&gt;"",E83&lt;&gt;""),D83-E83,"")</f>
        <v/>
      </c>
      <c r="H83" s="26">
        <f>IF(G83="","",Settings!$B$5)</f>
        <v/>
      </c>
      <c r="I83" s="27">
        <f>IF(OR(G83="",G83&lt;=0),"",ROUNDDOWN(H83/G83,0))</f>
        <v/>
      </c>
      <c r="J83" s="27">
        <f>IF(I83="","",I83*D83)</f>
        <v/>
      </c>
      <c r="K83" s="28">
        <f>IF(OR(F83="",G83="",G83&lt;=0),"",(F83-D83)/G83)</f>
        <v/>
      </c>
      <c r="L83" s="29" t="n"/>
      <c r="M83" s="25" t="n"/>
      <c r="N83" s="23" t="n"/>
      <c r="O83" s="30">
        <f>IF(OR(M83="",D83=""),"",(M83-D83)*IF(L83&lt;&gt;"",L83,I83))</f>
        <v/>
      </c>
      <c r="P83" s="31">
        <f>IF(OR(O83="",G83="",G83&lt;=0),"",O83/(G83*IF(L83&lt;&gt;"",L83,I83)))</f>
        <v/>
      </c>
      <c r="Q83" s="24" t="n"/>
      <c r="R83" s="24" t="n"/>
    </row>
    <row r="84">
      <c r="A84" s="14" t="n"/>
      <c r="B84" s="15" t="n"/>
      <c r="C84" s="15" t="n"/>
      <c r="D84" s="16" t="n"/>
      <c r="E84" s="16" t="n"/>
      <c r="F84" s="16" t="n"/>
      <c r="G84" s="17">
        <f>IF(AND(D84&lt;&gt;"",E84&lt;&gt;""),D84-E84,"")</f>
        <v/>
      </c>
      <c r="H84" s="17">
        <f>IF(G84="","",Settings!$B$5)</f>
        <v/>
      </c>
      <c r="I84" s="18">
        <f>IF(OR(G84="",G84&lt;=0),"",ROUNDDOWN(H84/G84,0))</f>
        <v/>
      </c>
      <c r="J84" s="18">
        <f>IF(I84="","",I84*D84)</f>
        <v/>
      </c>
      <c r="K84" s="19">
        <f>IF(OR(F84="",G84="",G84&lt;=0),"",(F84-D84)/G84)</f>
        <v/>
      </c>
      <c r="L84" s="20" t="n"/>
      <c r="M84" s="16" t="n"/>
      <c r="N84" s="14" t="n"/>
      <c r="O84" s="21">
        <f>IF(OR(M84="",D84=""),"",(M84-D84)*IF(L84&lt;&gt;"",L84,I84))</f>
        <v/>
      </c>
      <c r="P84" s="22">
        <f>IF(OR(O84="",G84="",G84&lt;=0),"",O84/(G84*IF(L84&lt;&gt;"",L84,I84)))</f>
        <v/>
      </c>
      <c r="Q84" s="15" t="n"/>
      <c r="R84" s="15" t="n"/>
    </row>
    <row r="85">
      <c r="A85" s="23" t="n"/>
      <c r="B85" s="24" t="n"/>
      <c r="C85" s="24" t="n"/>
      <c r="D85" s="25" t="n"/>
      <c r="E85" s="25" t="n"/>
      <c r="F85" s="25" t="n"/>
      <c r="G85" s="26">
        <f>IF(AND(D85&lt;&gt;"",E85&lt;&gt;""),D85-E85,"")</f>
        <v/>
      </c>
      <c r="H85" s="26">
        <f>IF(G85="","",Settings!$B$5)</f>
        <v/>
      </c>
      <c r="I85" s="27">
        <f>IF(OR(G85="",G85&lt;=0),"",ROUNDDOWN(H85/G85,0))</f>
        <v/>
      </c>
      <c r="J85" s="27">
        <f>IF(I85="","",I85*D85)</f>
        <v/>
      </c>
      <c r="K85" s="28">
        <f>IF(OR(F85="",G85="",G85&lt;=0),"",(F85-D85)/G85)</f>
        <v/>
      </c>
      <c r="L85" s="29" t="n"/>
      <c r="M85" s="25" t="n"/>
      <c r="N85" s="23" t="n"/>
      <c r="O85" s="30">
        <f>IF(OR(M85="",D85=""),"",(M85-D85)*IF(L85&lt;&gt;"",L85,I85))</f>
        <v/>
      </c>
      <c r="P85" s="31">
        <f>IF(OR(O85="",G85="",G85&lt;=0),"",O85/(G85*IF(L85&lt;&gt;"",L85,I85)))</f>
        <v/>
      </c>
      <c r="Q85" s="24" t="n"/>
      <c r="R85" s="24" t="n"/>
    </row>
    <row r="86">
      <c r="A86" s="14" t="n"/>
      <c r="B86" s="15" t="n"/>
      <c r="C86" s="15" t="n"/>
      <c r="D86" s="16" t="n"/>
      <c r="E86" s="16" t="n"/>
      <c r="F86" s="16" t="n"/>
      <c r="G86" s="17">
        <f>IF(AND(D86&lt;&gt;"",E86&lt;&gt;""),D86-E86,"")</f>
        <v/>
      </c>
      <c r="H86" s="17">
        <f>IF(G86="","",Settings!$B$5)</f>
        <v/>
      </c>
      <c r="I86" s="18">
        <f>IF(OR(G86="",G86&lt;=0),"",ROUNDDOWN(H86/G86,0))</f>
        <v/>
      </c>
      <c r="J86" s="18">
        <f>IF(I86="","",I86*D86)</f>
        <v/>
      </c>
      <c r="K86" s="19">
        <f>IF(OR(F86="",G86="",G86&lt;=0),"",(F86-D86)/G86)</f>
        <v/>
      </c>
      <c r="L86" s="20" t="n"/>
      <c r="M86" s="16" t="n"/>
      <c r="N86" s="14" t="n"/>
      <c r="O86" s="21">
        <f>IF(OR(M86="",D86=""),"",(M86-D86)*IF(L86&lt;&gt;"",L86,I86))</f>
        <v/>
      </c>
      <c r="P86" s="22">
        <f>IF(OR(O86="",G86="",G86&lt;=0),"",O86/(G86*IF(L86&lt;&gt;"",L86,I86)))</f>
        <v/>
      </c>
      <c r="Q86" s="15" t="n"/>
      <c r="R86" s="15" t="n"/>
    </row>
    <row r="87">
      <c r="A87" s="23" t="n"/>
      <c r="B87" s="24" t="n"/>
      <c r="C87" s="24" t="n"/>
      <c r="D87" s="25" t="n"/>
      <c r="E87" s="25" t="n"/>
      <c r="F87" s="25" t="n"/>
      <c r="G87" s="26">
        <f>IF(AND(D87&lt;&gt;"",E87&lt;&gt;""),D87-E87,"")</f>
        <v/>
      </c>
      <c r="H87" s="26">
        <f>IF(G87="","",Settings!$B$5)</f>
        <v/>
      </c>
      <c r="I87" s="27">
        <f>IF(OR(G87="",G87&lt;=0),"",ROUNDDOWN(H87/G87,0))</f>
        <v/>
      </c>
      <c r="J87" s="27">
        <f>IF(I87="","",I87*D87)</f>
        <v/>
      </c>
      <c r="K87" s="28">
        <f>IF(OR(F87="",G87="",G87&lt;=0),"",(F87-D87)/G87)</f>
        <v/>
      </c>
      <c r="L87" s="29" t="n"/>
      <c r="M87" s="25" t="n"/>
      <c r="N87" s="23" t="n"/>
      <c r="O87" s="30">
        <f>IF(OR(M87="",D87=""),"",(M87-D87)*IF(L87&lt;&gt;"",L87,I87))</f>
        <v/>
      </c>
      <c r="P87" s="31">
        <f>IF(OR(O87="",G87="",G87&lt;=0),"",O87/(G87*IF(L87&lt;&gt;"",L87,I87)))</f>
        <v/>
      </c>
      <c r="Q87" s="24" t="n"/>
      <c r="R87" s="24" t="n"/>
    </row>
    <row r="88">
      <c r="A88" s="14" t="n"/>
      <c r="B88" s="15" t="n"/>
      <c r="C88" s="15" t="n"/>
      <c r="D88" s="16" t="n"/>
      <c r="E88" s="16" t="n"/>
      <c r="F88" s="16" t="n"/>
      <c r="G88" s="17">
        <f>IF(AND(D88&lt;&gt;"",E88&lt;&gt;""),D88-E88,"")</f>
        <v/>
      </c>
      <c r="H88" s="17">
        <f>IF(G88="","",Settings!$B$5)</f>
        <v/>
      </c>
      <c r="I88" s="18">
        <f>IF(OR(G88="",G88&lt;=0),"",ROUNDDOWN(H88/G88,0))</f>
        <v/>
      </c>
      <c r="J88" s="18">
        <f>IF(I88="","",I88*D88)</f>
        <v/>
      </c>
      <c r="K88" s="19">
        <f>IF(OR(F88="",G88="",G88&lt;=0),"",(F88-D88)/G88)</f>
        <v/>
      </c>
      <c r="L88" s="20" t="n"/>
      <c r="M88" s="16" t="n"/>
      <c r="N88" s="14" t="n"/>
      <c r="O88" s="21">
        <f>IF(OR(M88="",D88=""),"",(M88-D88)*IF(L88&lt;&gt;"",L88,I88))</f>
        <v/>
      </c>
      <c r="P88" s="22">
        <f>IF(OR(O88="",G88="",G88&lt;=0),"",O88/(G88*IF(L88&lt;&gt;"",L88,I88)))</f>
        <v/>
      </c>
      <c r="Q88" s="15" t="n"/>
      <c r="R88" s="15" t="n"/>
    </row>
    <row r="89">
      <c r="A89" s="23" t="n"/>
      <c r="B89" s="24" t="n"/>
      <c r="C89" s="24" t="n"/>
      <c r="D89" s="25" t="n"/>
      <c r="E89" s="25" t="n"/>
      <c r="F89" s="25" t="n"/>
      <c r="G89" s="26">
        <f>IF(AND(D89&lt;&gt;"",E89&lt;&gt;""),D89-E89,"")</f>
        <v/>
      </c>
      <c r="H89" s="26">
        <f>IF(G89="","",Settings!$B$5)</f>
        <v/>
      </c>
      <c r="I89" s="27">
        <f>IF(OR(G89="",G89&lt;=0),"",ROUNDDOWN(H89/G89,0))</f>
        <v/>
      </c>
      <c r="J89" s="27">
        <f>IF(I89="","",I89*D89)</f>
        <v/>
      </c>
      <c r="K89" s="28">
        <f>IF(OR(F89="",G89="",G89&lt;=0),"",(F89-D89)/G89)</f>
        <v/>
      </c>
      <c r="L89" s="29" t="n"/>
      <c r="M89" s="25" t="n"/>
      <c r="N89" s="23" t="n"/>
      <c r="O89" s="30">
        <f>IF(OR(M89="",D89=""),"",(M89-D89)*IF(L89&lt;&gt;"",L89,I89))</f>
        <v/>
      </c>
      <c r="P89" s="31">
        <f>IF(OR(O89="",G89="",G89&lt;=0),"",O89/(G89*IF(L89&lt;&gt;"",L89,I89)))</f>
        <v/>
      </c>
      <c r="Q89" s="24" t="n"/>
      <c r="R89" s="24" t="n"/>
    </row>
    <row r="90">
      <c r="A90" s="14" t="n"/>
      <c r="B90" s="15" t="n"/>
      <c r="C90" s="15" t="n"/>
      <c r="D90" s="16" t="n"/>
      <c r="E90" s="16" t="n"/>
      <c r="F90" s="16" t="n"/>
      <c r="G90" s="17">
        <f>IF(AND(D90&lt;&gt;"",E90&lt;&gt;""),D90-E90,"")</f>
        <v/>
      </c>
      <c r="H90" s="17">
        <f>IF(G90="","",Settings!$B$5)</f>
        <v/>
      </c>
      <c r="I90" s="18">
        <f>IF(OR(G90="",G90&lt;=0),"",ROUNDDOWN(H90/G90,0))</f>
        <v/>
      </c>
      <c r="J90" s="18">
        <f>IF(I90="","",I90*D90)</f>
        <v/>
      </c>
      <c r="K90" s="19">
        <f>IF(OR(F90="",G90="",G90&lt;=0),"",(F90-D90)/G90)</f>
        <v/>
      </c>
      <c r="L90" s="20" t="n"/>
      <c r="M90" s="16" t="n"/>
      <c r="N90" s="14" t="n"/>
      <c r="O90" s="21">
        <f>IF(OR(M90="",D90=""),"",(M90-D90)*IF(L90&lt;&gt;"",L90,I90))</f>
        <v/>
      </c>
      <c r="P90" s="22">
        <f>IF(OR(O90="",G90="",G90&lt;=0),"",O90/(G90*IF(L90&lt;&gt;"",L90,I90)))</f>
        <v/>
      </c>
      <c r="Q90" s="15" t="n"/>
      <c r="R90" s="15" t="n"/>
    </row>
    <row r="91">
      <c r="A91" s="23" t="n"/>
      <c r="B91" s="24" t="n"/>
      <c r="C91" s="24" t="n"/>
      <c r="D91" s="25" t="n"/>
      <c r="E91" s="25" t="n"/>
      <c r="F91" s="25" t="n"/>
      <c r="G91" s="26">
        <f>IF(AND(D91&lt;&gt;"",E91&lt;&gt;""),D91-E91,"")</f>
        <v/>
      </c>
      <c r="H91" s="26">
        <f>IF(G91="","",Settings!$B$5)</f>
        <v/>
      </c>
      <c r="I91" s="27">
        <f>IF(OR(G91="",G91&lt;=0),"",ROUNDDOWN(H91/G91,0))</f>
        <v/>
      </c>
      <c r="J91" s="27">
        <f>IF(I91="","",I91*D91)</f>
        <v/>
      </c>
      <c r="K91" s="28">
        <f>IF(OR(F91="",G91="",G91&lt;=0),"",(F91-D91)/G91)</f>
        <v/>
      </c>
      <c r="L91" s="29" t="n"/>
      <c r="M91" s="25" t="n"/>
      <c r="N91" s="23" t="n"/>
      <c r="O91" s="30">
        <f>IF(OR(M91="",D91=""),"",(M91-D91)*IF(L91&lt;&gt;"",L91,I91))</f>
        <v/>
      </c>
      <c r="P91" s="31">
        <f>IF(OR(O91="",G91="",G91&lt;=0),"",O91/(G91*IF(L91&lt;&gt;"",L91,I91)))</f>
        <v/>
      </c>
      <c r="Q91" s="24" t="n"/>
      <c r="R91" s="24" t="n"/>
    </row>
    <row r="92">
      <c r="A92" s="14" t="n"/>
      <c r="B92" s="15" t="n"/>
      <c r="C92" s="15" t="n"/>
      <c r="D92" s="16" t="n"/>
      <c r="E92" s="16" t="n"/>
      <c r="F92" s="16" t="n"/>
      <c r="G92" s="17">
        <f>IF(AND(D92&lt;&gt;"",E92&lt;&gt;""),D92-E92,"")</f>
        <v/>
      </c>
      <c r="H92" s="17">
        <f>IF(G92="","",Settings!$B$5)</f>
        <v/>
      </c>
      <c r="I92" s="18">
        <f>IF(OR(G92="",G92&lt;=0),"",ROUNDDOWN(H92/G92,0))</f>
        <v/>
      </c>
      <c r="J92" s="18">
        <f>IF(I92="","",I92*D92)</f>
        <v/>
      </c>
      <c r="K92" s="19">
        <f>IF(OR(F92="",G92="",G92&lt;=0),"",(F92-D92)/G92)</f>
        <v/>
      </c>
      <c r="L92" s="20" t="n"/>
      <c r="M92" s="16" t="n"/>
      <c r="N92" s="14" t="n"/>
      <c r="O92" s="21">
        <f>IF(OR(M92="",D92=""),"",(M92-D92)*IF(L92&lt;&gt;"",L92,I92))</f>
        <v/>
      </c>
      <c r="P92" s="22">
        <f>IF(OR(O92="",G92="",G92&lt;=0),"",O92/(G92*IF(L92&lt;&gt;"",L92,I92)))</f>
        <v/>
      </c>
      <c r="Q92" s="15" t="n"/>
      <c r="R92" s="15" t="n"/>
    </row>
    <row r="93">
      <c r="A93" s="23" t="n"/>
      <c r="B93" s="24" t="n"/>
      <c r="C93" s="24" t="n"/>
      <c r="D93" s="25" t="n"/>
      <c r="E93" s="25" t="n"/>
      <c r="F93" s="25" t="n"/>
      <c r="G93" s="26">
        <f>IF(AND(D93&lt;&gt;"",E93&lt;&gt;""),D93-E93,"")</f>
        <v/>
      </c>
      <c r="H93" s="26">
        <f>IF(G93="","",Settings!$B$5)</f>
        <v/>
      </c>
      <c r="I93" s="27">
        <f>IF(OR(G93="",G93&lt;=0),"",ROUNDDOWN(H93/G93,0))</f>
        <v/>
      </c>
      <c r="J93" s="27">
        <f>IF(I93="","",I93*D93)</f>
        <v/>
      </c>
      <c r="K93" s="28">
        <f>IF(OR(F93="",G93="",G93&lt;=0),"",(F93-D93)/G93)</f>
        <v/>
      </c>
      <c r="L93" s="29" t="n"/>
      <c r="M93" s="25" t="n"/>
      <c r="N93" s="23" t="n"/>
      <c r="O93" s="30">
        <f>IF(OR(M93="",D93=""),"",(M93-D93)*IF(L93&lt;&gt;"",L93,I93))</f>
        <v/>
      </c>
      <c r="P93" s="31">
        <f>IF(OR(O93="",G93="",G93&lt;=0),"",O93/(G93*IF(L93&lt;&gt;"",L93,I93)))</f>
        <v/>
      </c>
      <c r="Q93" s="24" t="n"/>
      <c r="R93" s="24" t="n"/>
    </row>
    <row r="94">
      <c r="A94" s="14" t="n"/>
      <c r="B94" s="15" t="n"/>
      <c r="C94" s="15" t="n"/>
      <c r="D94" s="16" t="n"/>
      <c r="E94" s="16" t="n"/>
      <c r="F94" s="16" t="n"/>
      <c r="G94" s="17">
        <f>IF(AND(D94&lt;&gt;"",E94&lt;&gt;""),D94-E94,"")</f>
        <v/>
      </c>
      <c r="H94" s="17">
        <f>IF(G94="","",Settings!$B$5)</f>
        <v/>
      </c>
      <c r="I94" s="18">
        <f>IF(OR(G94="",G94&lt;=0),"",ROUNDDOWN(H94/G94,0))</f>
        <v/>
      </c>
      <c r="J94" s="18">
        <f>IF(I94="","",I94*D94)</f>
        <v/>
      </c>
      <c r="K94" s="19">
        <f>IF(OR(F94="",G94="",G94&lt;=0),"",(F94-D94)/G94)</f>
        <v/>
      </c>
      <c r="L94" s="20" t="n"/>
      <c r="M94" s="16" t="n"/>
      <c r="N94" s="14" t="n"/>
      <c r="O94" s="21">
        <f>IF(OR(M94="",D94=""),"",(M94-D94)*IF(L94&lt;&gt;"",L94,I94))</f>
        <v/>
      </c>
      <c r="P94" s="22">
        <f>IF(OR(O94="",G94="",G94&lt;=0),"",O94/(G94*IF(L94&lt;&gt;"",L94,I94)))</f>
        <v/>
      </c>
      <c r="Q94" s="15" t="n"/>
      <c r="R94" s="15" t="n"/>
    </row>
    <row r="95">
      <c r="A95" s="23" t="n"/>
      <c r="B95" s="24" t="n"/>
      <c r="C95" s="24" t="n"/>
      <c r="D95" s="25" t="n"/>
      <c r="E95" s="25" t="n"/>
      <c r="F95" s="25" t="n"/>
      <c r="G95" s="26">
        <f>IF(AND(D95&lt;&gt;"",E95&lt;&gt;""),D95-E95,"")</f>
        <v/>
      </c>
      <c r="H95" s="26">
        <f>IF(G95="","",Settings!$B$5)</f>
        <v/>
      </c>
      <c r="I95" s="27">
        <f>IF(OR(G95="",G95&lt;=0),"",ROUNDDOWN(H95/G95,0))</f>
        <v/>
      </c>
      <c r="J95" s="27">
        <f>IF(I95="","",I95*D95)</f>
        <v/>
      </c>
      <c r="K95" s="28">
        <f>IF(OR(F95="",G95="",G95&lt;=0),"",(F95-D95)/G95)</f>
        <v/>
      </c>
      <c r="L95" s="29" t="n"/>
      <c r="M95" s="25" t="n"/>
      <c r="N95" s="23" t="n"/>
      <c r="O95" s="30">
        <f>IF(OR(M95="",D95=""),"",(M95-D95)*IF(L95&lt;&gt;"",L95,I95))</f>
        <v/>
      </c>
      <c r="P95" s="31">
        <f>IF(OR(O95="",G95="",G95&lt;=0),"",O95/(G95*IF(L95&lt;&gt;"",L95,I95)))</f>
        <v/>
      </c>
      <c r="Q95" s="24" t="n"/>
      <c r="R95" s="24" t="n"/>
    </row>
    <row r="96">
      <c r="A96" s="14" t="n"/>
      <c r="B96" s="15" t="n"/>
      <c r="C96" s="15" t="n"/>
      <c r="D96" s="16" t="n"/>
      <c r="E96" s="16" t="n"/>
      <c r="F96" s="16" t="n"/>
      <c r="G96" s="17">
        <f>IF(AND(D96&lt;&gt;"",E96&lt;&gt;""),D96-E96,"")</f>
        <v/>
      </c>
      <c r="H96" s="17">
        <f>IF(G96="","",Settings!$B$5)</f>
        <v/>
      </c>
      <c r="I96" s="18">
        <f>IF(OR(G96="",G96&lt;=0),"",ROUNDDOWN(H96/G96,0))</f>
        <v/>
      </c>
      <c r="J96" s="18">
        <f>IF(I96="","",I96*D96)</f>
        <v/>
      </c>
      <c r="K96" s="19">
        <f>IF(OR(F96="",G96="",G96&lt;=0),"",(F96-D96)/G96)</f>
        <v/>
      </c>
      <c r="L96" s="20" t="n"/>
      <c r="M96" s="16" t="n"/>
      <c r="N96" s="14" t="n"/>
      <c r="O96" s="21">
        <f>IF(OR(M96="",D96=""),"",(M96-D96)*IF(L96&lt;&gt;"",L96,I96))</f>
        <v/>
      </c>
      <c r="P96" s="22">
        <f>IF(OR(O96="",G96="",G96&lt;=0),"",O96/(G96*IF(L96&lt;&gt;"",L96,I96)))</f>
        <v/>
      </c>
      <c r="Q96" s="15" t="n"/>
      <c r="R96" s="15" t="n"/>
    </row>
    <row r="97">
      <c r="A97" s="23" t="n"/>
      <c r="B97" s="24" t="n"/>
      <c r="C97" s="24" t="n"/>
      <c r="D97" s="25" t="n"/>
      <c r="E97" s="25" t="n"/>
      <c r="F97" s="25" t="n"/>
      <c r="G97" s="26">
        <f>IF(AND(D97&lt;&gt;"",E97&lt;&gt;""),D97-E97,"")</f>
        <v/>
      </c>
      <c r="H97" s="26">
        <f>IF(G97="","",Settings!$B$5)</f>
        <v/>
      </c>
      <c r="I97" s="27">
        <f>IF(OR(G97="",G97&lt;=0),"",ROUNDDOWN(H97/G97,0))</f>
        <v/>
      </c>
      <c r="J97" s="27">
        <f>IF(I97="","",I97*D97)</f>
        <v/>
      </c>
      <c r="K97" s="28">
        <f>IF(OR(F97="",G97="",G97&lt;=0),"",(F97-D97)/G97)</f>
        <v/>
      </c>
      <c r="L97" s="29" t="n"/>
      <c r="M97" s="25" t="n"/>
      <c r="N97" s="23" t="n"/>
      <c r="O97" s="30">
        <f>IF(OR(M97="",D97=""),"",(M97-D97)*IF(L97&lt;&gt;"",L97,I97))</f>
        <v/>
      </c>
      <c r="P97" s="31">
        <f>IF(OR(O97="",G97="",G97&lt;=0),"",O97/(G97*IF(L97&lt;&gt;"",L97,I97)))</f>
        <v/>
      </c>
      <c r="Q97" s="24" t="n"/>
      <c r="R97" s="24" t="n"/>
    </row>
    <row r="98">
      <c r="A98" s="14" t="n"/>
      <c r="B98" s="15" t="n"/>
      <c r="C98" s="15" t="n"/>
      <c r="D98" s="16" t="n"/>
      <c r="E98" s="16" t="n"/>
      <c r="F98" s="16" t="n"/>
      <c r="G98" s="17">
        <f>IF(AND(D98&lt;&gt;"",E98&lt;&gt;""),D98-E98,"")</f>
        <v/>
      </c>
      <c r="H98" s="17">
        <f>IF(G98="","",Settings!$B$5)</f>
        <v/>
      </c>
      <c r="I98" s="18">
        <f>IF(OR(G98="",G98&lt;=0),"",ROUNDDOWN(H98/G98,0))</f>
        <v/>
      </c>
      <c r="J98" s="18">
        <f>IF(I98="","",I98*D98)</f>
        <v/>
      </c>
      <c r="K98" s="19">
        <f>IF(OR(F98="",G98="",G98&lt;=0),"",(F98-D98)/G98)</f>
        <v/>
      </c>
      <c r="L98" s="20" t="n"/>
      <c r="M98" s="16" t="n"/>
      <c r="N98" s="14" t="n"/>
      <c r="O98" s="21">
        <f>IF(OR(M98="",D98=""),"",(M98-D98)*IF(L98&lt;&gt;"",L98,I98))</f>
        <v/>
      </c>
      <c r="P98" s="22">
        <f>IF(OR(O98="",G98="",G98&lt;=0),"",O98/(G98*IF(L98&lt;&gt;"",L98,I98)))</f>
        <v/>
      </c>
      <c r="Q98" s="15" t="n"/>
      <c r="R98" s="15" t="n"/>
    </row>
    <row r="99">
      <c r="A99" s="23" t="n"/>
      <c r="B99" s="24" t="n"/>
      <c r="C99" s="24" t="n"/>
      <c r="D99" s="25" t="n"/>
      <c r="E99" s="25" t="n"/>
      <c r="F99" s="25" t="n"/>
      <c r="G99" s="26">
        <f>IF(AND(D99&lt;&gt;"",E99&lt;&gt;""),D99-E99,"")</f>
        <v/>
      </c>
      <c r="H99" s="26">
        <f>IF(G99="","",Settings!$B$5)</f>
        <v/>
      </c>
      <c r="I99" s="27">
        <f>IF(OR(G99="",G99&lt;=0),"",ROUNDDOWN(H99/G99,0))</f>
        <v/>
      </c>
      <c r="J99" s="27">
        <f>IF(I99="","",I99*D99)</f>
        <v/>
      </c>
      <c r="K99" s="28">
        <f>IF(OR(F99="",G99="",G99&lt;=0),"",(F99-D99)/G99)</f>
        <v/>
      </c>
      <c r="L99" s="29" t="n"/>
      <c r="M99" s="25" t="n"/>
      <c r="N99" s="23" t="n"/>
      <c r="O99" s="30">
        <f>IF(OR(M99="",D99=""),"",(M99-D99)*IF(L99&lt;&gt;"",L99,I99))</f>
        <v/>
      </c>
      <c r="P99" s="31">
        <f>IF(OR(O99="",G99="",G99&lt;=0),"",O99/(G99*IF(L99&lt;&gt;"",L99,I99)))</f>
        <v/>
      </c>
      <c r="Q99" s="24" t="n"/>
      <c r="R99" s="24" t="n"/>
    </row>
    <row r="100">
      <c r="A100" s="14" t="n"/>
      <c r="B100" s="15" t="n"/>
      <c r="C100" s="15" t="n"/>
      <c r="D100" s="16" t="n"/>
      <c r="E100" s="16" t="n"/>
      <c r="F100" s="16" t="n"/>
      <c r="G100" s="17">
        <f>IF(AND(D100&lt;&gt;"",E100&lt;&gt;""),D100-E100,"")</f>
        <v/>
      </c>
      <c r="H100" s="17">
        <f>IF(G100="","",Settings!$B$5)</f>
        <v/>
      </c>
      <c r="I100" s="18">
        <f>IF(OR(G100="",G100&lt;=0),"",ROUNDDOWN(H100/G100,0))</f>
        <v/>
      </c>
      <c r="J100" s="18">
        <f>IF(I100="","",I100*D100)</f>
        <v/>
      </c>
      <c r="K100" s="19">
        <f>IF(OR(F100="",G100="",G100&lt;=0),"",(F100-D100)/G100)</f>
        <v/>
      </c>
      <c r="L100" s="20" t="n"/>
      <c r="M100" s="16" t="n"/>
      <c r="N100" s="14" t="n"/>
      <c r="O100" s="21">
        <f>IF(OR(M100="",D100=""),"",(M100-D100)*IF(L100&lt;&gt;"",L100,I100))</f>
        <v/>
      </c>
      <c r="P100" s="22">
        <f>IF(OR(O100="",G100="",G100&lt;=0),"",O100/(G100*IF(L100&lt;&gt;"",L100,I100)))</f>
        <v/>
      </c>
      <c r="Q100" s="15" t="n"/>
      <c r="R100" s="15" t="n"/>
    </row>
    <row r="101">
      <c r="A101" s="23" t="n"/>
      <c r="B101" s="24" t="n"/>
      <c r="C101" s="24" t="n"/>
      <c r="D101" s="25" t="n"/>
      <c r="E101" s="25" t="n"/>
      <c r="F101" s="25" t="n"/>
      <c r="G101" s="26">
        <f>IF(AND(D101&lt;&gt;"",E101&lt;&gt;""),D101-E101,"")</f>
        <v/>
      </c>
      <c r="H101" s="26">
        <f>IF(G101="","",Settings!$B$5)</f>
        <v/>
      </c>
      <c r="I101" s="27">
        <f>IF(OR(G101="",G101&lt;=0),"",ROUNDDOWN(H101/G101,0))</f>
        <v/>
      </c>
      <c r="J101" s="27">
        <f>IF(I101="","",I101*D101)</f>
        <v/>
      </c>
      <c r="K101" s="28">
        <f>IF(OR(F101="",G101="",G101&lt;=0),"",(F101-D101)/G101)</f>
        <v/>
      </c>
      <c r="L101" s="29" t="n"/>
      <c r="M101" s="25" t="n"/>
      <c r="N101" s="23" t="n"/>
      <c r="O101" s="30">
        <f>IF(OR(M101="",D101=""),"",(M101-D101)*IF(L101&lt;&gt;"",L101,I101))</f>
        <v/>
      </c>
      <c r="P101" s="31">
        <f>IF(OR(O101="",G101="",G101&lt;=0),"",O101/(G101*IF(L101&lt;&gt;"",L101,I101)))</f>
        <v/>
      </c>
      <c r="Q101" s="24" t="n"/>
      <c r="R101" s="24" t="n"/>
    </row>
    <row r="102">
      <c r="A102" s="14" t="n"/>
      <c r="B102" s="15" t="n"/>
      <c r="C102" s="15" t="n"/>
      <c r="D102" s="16" t="n"/>
      <c r="E102" s="16" t="n"/>
      <c r="F102" s="16" t="n"/>
      <c r="G102" s="17">
        <f>IF(AND(D102&lt;&gt;"",E102&lt;&gt;""),D102-E102,"")</f>
        <v/>
      </c>
      <c r="H102" s="17">
        <f>IF(G102="","",Settings!$B$5)</f>
        <v/>
      </c>
      <c r="I102" s="18">
        <f>IF(OR(G102="",G102&lt;=0),"",ROUNDDOWN(H102/G102,0))</f>
        <v/>
      </c>
      <c r="J102" s="18">
        <f>IF(I102="","",I102*D102)</f>
        <v/>
      </c>
      <c r="K102" s="19">
        <f>IF(OR(F102="",G102="",G102&lt;=0),"",(F102-D102)/G102)</f>
        <v/>
      </c>
      <c r="L102" s="20" t="n"/>
      <c r="M102" s="16" t="n"/>
      <c r="N102" s="14" t="n"/>
      <c r="O102" s="21">
        <f>IF(OR(M102="",D102=""),"",(M102-D102)*IF(L102&lt;&gt;"",L102,I102))</f>
        <v/>
      </c>
      <c r="P102" s="22">
        <f>IF(OR(O102="",G102="",G102&lt;=0),"",O102/(G102*IF(L102&lt;&gt;"",L102,I102)))</f>
        <v/>
      </c>
      <c r="Q102" s="15" t="n"/>
      <c r="R102" s="15" t="n"/>
    </row>
    <row r="103">
      <c r="A103" s="23" t="n"/>
      <c r="B103" s="24" t="n"/>
      <c r="C103" s="24" t="n"/>
      <c r="D103" s="25" t="n"/>
      <c r="E103" s="25" t="n"/>
      <c r="F103" s="25" t="n"/>
      <c r="G103" s="26">
        <f>IF(AND(D103&lt;&gt;"",E103&lt;&gt;""),D103-E103,"")</f>
        <v/>
      </c>
      <c r="H103" s="26">
        <f>IF(G103="","",Settings!$B$5)</f>
        <v/>
      </c>
      <c r="I103" s="27">
        <f>IF(OR(G103="",G103&lt;=0),"",ROUNDDOWN(H103/G103,0))</f>
        <v/>
      </c>
      <c r="J103" s="27">
        <f>IF(I103="","",I103*D103)</f>
        <v/>
      </c>
      <c r="K103" s="28">
        <f>IF(OR(F103="",G103="",G103&lt;=0),"",(F103-D103)/G103)</f>
        <v/>
      </c>
      <c r="L103" s="29" t="n"/>
      <c r="M103" s="25" t="n"/>
      <c r="N103" s="23" t="n"/>
      <c r="O103" s="30">
        <f>IF(OR(M103="",D103=""),"",(M103-D103)*IF(L103&lt;&gt;"",L103,I103))</f>
        <v/>
      </c>
      <c r="P103" s="31">
        <f>IF(OR(O103="",G103="",G103&lt;=0),"",O103/(G103*IF(L103&lt;&gt;"",L103,I103)))</f>
        <v/>
      </c>
      <c r="Q103" s="24" t="n"/>
      <c r="R103" s="24" t="n"/>
    </row>
    <row r="104">
      <c r="A104" s="14" t="n"/>
      <c r="B104" s="15" t="n"/>
      <c r="C104" s="15" t="n"/>
      <c r="D104" s="16" t="n"/>
      <c r="E104" s="16" t="n"/>
      <c r="F104" s="16" t="n"/>
      <c r="G104" s="17">
        <f>IF(AND(D104&lt;&gt;"",E104&lt;&gt;""),D104-E104,"")</f>
        <v/>
      </c>
      <c r="H104" s="17">
        <f>IF(G104="","",Settings!$B$5)</f>
        <v/>
      </c>
      <c r="I104" s="18">
        <f>IF(OR(G104="",G104&lt;=0),"",ROUNDDOWN(H104/G104,0))</f>
        <v/>
      </c>
      <c r="J104" s="18">
        <f>IF(I104="","",I104*D104)</f>
        <v/>
      </c>
      <c r="K104" s="19">
        <f>IF(OR(F104="",G104="",G104&lt;=0),"",(F104-D104)/G104)</f>
        <v/>
      </c>
      <c r="L104" s="20" t="n"/>
      <c r="M104" s="16" t="n"/>
      <c r="N104" s="14" t="n"/>
      <c r="O104" s="21">
        <f>IF(OR(M104="",D104=""),"",(M104-D104)*IF(L104&lt;&gt;"",L104,I104))</f>
        <v/>
      </c>
      <c r="P104" s="22">
        <f>IF(OR(O104="",G104="",G104&lt;=0),"",O104/(G104*IF(L104&lt;&gt;"",L104,I104)))</f>
        <v/>
      </c>
      <c r="Q104" s="15" t="n"/>
      <c r="R104" s="15" t="n"/>
    </row>
    <row r="105">
      <c r="A105" s="23" t="n"/>
      <c r="B105" s="24" t="n"/>
      <c r="C105" s="24" t="n"/>
      <c r="D105" s="25" t="n"/>
      <c r="E105" s="25" t="n"/>
      <c r="F105" s="25" t="n"/>
      <c r="G105" s="26">
        <f>IF(AND(D105&lt;&gt;"",E105&lt;&gt;""),D105-E105,"")</f>
        <v/>
      </c>
      <c r="H105" s="26">
        <f>IF(G105="","",Settings!$B$5)</f>
        <v/>
      </c>
      <c r="I105" s="27">
        <f>IF(OR(G105="",G105&lt;=0),"",ROUNDDOWN(H105/G105,0))</f>
        <v/>
      </c>
      <c r="J105" s="27">
        <f>IF(I105="","",I105*D105)</f>
        <v/>
      </c>
      <c r="K105" s="28">
        <f>IF(OR(F105="",G105="",G105&lt;=0),"",(F105-D105)/G105)</f>
        <v/>
      </c>
      <c r="L105" s="29" t="n"/>
      <c r="M105" s="25" t="n"/>
      <c r="N105" s="23" t="n"/>
      <c r="O105" s="30">
        <f>IF(OR(M105="",D105=""),"",(M105-D105)*IF(L105&lt;&gt;"",L105,I105))</f>
        <v/>
      </c>
      <c r="P105" s="31">
        <f>IF(OR(O105="",G105="",G105&lt;=0),"",O105/(G105*IF(L105&lt;&gt;"",L105,I105)))</f>
        <v/>
      </c>
      <c r="Q105" s="24" t="n"/>
      <c r="R105" s="24" t="n"/>
    </row>
    <row r="106">
      <c r="A106" s="14" t="n"/>
      <c r="B106" s="15" t="n"/>
      <c r="C106" s="15" t="n"/>
      <c r="D106" s="16" t="n"/>
      <c r="E106" s="16" t="n"/>
      <c r="F106" s="16" t="n"/>
      <c r="G106" s="17">
        <f>IF(AND(D106&lt;&gt;"",E106&lt;&gt;""),D106-E106,"")</f>
        <v/>
      </c>
      <c r="H106" s="17">
        <f>IF(G106="","",Settings!$B$5)</f>
        <v/>
      </c>
      <c r="I106" s="18">
        <f>IF(OR(G106="",G106&lt;=0),"",ROUNDDOWN(H106/G106,0))</f>
        <v/>
      </c>
      <c r="J106" s="18">
        <f>IF(I106="","",I106*D106)</f>
        <v/>
      </c>
      <c r="K106" s="19">
        <f>IF(OR(F106="",G106="",G106&lt;=0),"",(F106-D106)/G106)</f>
        <v/>
      </c>
      <c r="L106" s="20" t="n"/>
      <c r="M106" s="16" t="n"/>
      <c r="N106" s="14" t="n"/>
      <c r="O106" s="21">
        <f>IF(OR(M106="",D106=""),"",(M106-D106)*IF(L106&lt;&gt;"",L106,I106))</f>
        <v/>
      </c>
      <c r="P106" s="22">
        <f>IF(OR(O106="",G106="",G106&lt;=0),"",O106/(G106*IF(L106&lt;&gt;"",L106,I106)))</f>
        <v/>
      </c>
      <c r="Q106" s="15" t="n"/>
      <c r="R106" s="15" t="n"/>
    </row>
    <row r="107">
      <c r="A107" s="23" t="n"/>
      <c r="B107" s="24" t="n"/>
      <c r="C107" s="24" t="n"/>
      <c r="D107" s="25" t="n"/>
      <c r="E107" s="25" t="n"/>
      <c r="F107" s="25" t="n"/>
      <c r="G107" s="26">
        <f>IF(AND(D107&lt;&gt;"",E107&lt;&gt;""),D107-E107,"")</f>
        <v/>
      </c>
      <c r="H107" s="26">
        <f>IF(G107="","",Settings!$B$5)</f>
        <v/>
      </c>
      <c r="I107" s="27">
        <f>IF(OR(G107="",G107&lt;=0),"",ROUNDDOWN(H107/G107,0))</f>
        <v/>
      </c>
      <c r="J107" s="27">
        <f>IF(I107="","",I107*D107)</f>
        <v/>
      </c>
      <c r="K107" s="28">
        <f>IF(OR(F107="",G107="",G107&lt;=0),"",(F107-D107)/G107)</f>
        <v/>
      </c>
      <c r="L107" s="29" t="n"/>
      <c r="M107" s="25" t="n"/>
      <c r="N107" s="23" t="n"/>
      <c r="O107" s="30">
        <f>IF(OR(M107="",D107=""),"",(M107-D107)*IF(L107&lt;&gt;"",L107,I107))</f>
        <v/>
      </c>
      <c r="P107" s="31">
        <f>IF(OR(O107="",G107="",G107&lt;=0),"",O107/(G107*IF(L107&lt;&gt;"",L107,I107)))</f>
        <v/>
      </c>
      <c r="Q107" s="24" t="n"/>
      <c r="R107" s="24" t="n"/>
    </row>
    <row r="108">
      <c r="A108" s="14" t="n"/>
      <c r="B108" s="15" t="n"/>
      <c r="C108" s="15" t="n"/>
      <c r="D108" s="16" t="n"/>
      <c r="E108" s="16" t="n"/>
      <c r="F108" s="16" t="n"/>
      <c r="G108" s="17">
        <f>IF(AND(D108&lt;&gt;"",E108&lt;&gt;""),D108-E108,"")</f>
        <v/>
      </c>
      <c r="H108" s="17">
        <f>IF(G108="","",Settings!$B$5)</f>
        <v/>
      </c>
      <c r="I108" s="18">
        <f>IF(OR(G108="",G108&lt;=0),"",ROUNDDOWN(H108/G108,0))</f>
        <v/>
      </c>
      <c r="J108" s="18">
        <f>IF(I108="","",I108*D108)</f>
        <v/>
      </c>
      <c r="K108" s="19">
        <f>IF(OR(F108="",G108="",G108&lt;=0),"",(F108-D108)/G108)</f>
        <v/>
      </c>
      <c r="L108" s="20" t="n"/>
      <c r="M108" s="16" t="n"/>
      <c r="N108" s="14" t="n"/>
      <c r="O108" s="21">
        <f>IF(OR(M108="",D108=""),"",(M108-D108)*IF(L108&lt;&gt;"",L108,I108))</f>
        <v/>
      </c>
      <c r="P108" s="22">
        <f>IF(OR(O108="",G108="",G108&lt;=0),"",O108/(G108*IF(L108&lt;&gt;"",L108,I108)))</f>
        <v/>
      </c>
      <c r="Q108" s="15" t="n"/>
      <c r="R108" s="15" t="n"/>
    </row>
    <row r="109">
      <c r="A109" s="23" t="n"/>
      <c r="B109" s="24" t="n"/>
      <c r="C109" s="24" t="n"/>
      <c r="D109" s="25" t="n"/>
      <c r="E109" s="25" t="n"/>
      <c r="F109" s="25" t="n"/>
      <c r="G109" s="26">
        <f>IF(AND(D109&lt;&gt;"",E109&lt;&gt;""),D109-E109,"")</f>
        <v/>
      </c>
      <c r="H109" s="26">
        <f>IF(G109="","",Settings!$B$5)</f>
        <v/>
      </c>
      <c r="I109" s="27">
        <f>IF(OR(G109="",G109&lt;=0),"",ROUNDDOWN(H109/G109,0))</f>
        <v/>
      </c>
      <c r="J109" s="27">
        <f>IF(I109="","",I109*D109)</f>
        <v/>
      </c>
      <c r="K109" s="28">
        <f>IF(OR(F109="",G109="",G109&lt;=0),"",(F109-D109)/G109)</f>
        <v/>
      </c>
      <c r="L109" s="29" t="n"/>
      <c r="M109" s="25" t="n"/>
      <c r="N109" s="23" t="n"/>
      <c r="O109" s="30">
        <f>IF(OR(M109="",D109=""),"",(M109-D109)*IF(L109&lt;&gt;"",L109,I109))</f>
        <v/>
      </c>
      <c r="P109" s="31">
        <f>IF(OR(O109="",G109="",G109&lt;=0),"",O109/(G109*IF(L109&lt;&gt;"",L109,I109)))</f>
        <v/>
      </c>
      <c r="Q109" s="24" t="n"/>
      <c r="R109" s="24" t="n"/>
    </row>
    <row r="110">
      <c r="A110" s="14" t="n"/>
      <c r="B110" s="15" t="n"/>
      <c r="C110" s="15" t="n"/>
      <c r="D110" s="16" t="n"/>
      <c r="E110" s="16" t="n"/>
      <c r="F110" s="16" t="n"/>
      <c r="G110" s="17">
        <f>IF(AND(D110&lt;&gt;"",E110&lt;&gt;""),D110-E110,"")</f>
        <v/>
      </c>
      <c r="H110" s="17">
        <f>IF(G110="","",Settings!$B$5)</f>
        <v/>
      </c>
      <c r="I110" s="18">
        <f>IF(OR(G110="",G110&lt;=0),"",ROUNDDOWN(H110/G110,0))</f>
        <v/>
      </c>
      <c r="J110" s="18">
        <f>IF(I110="","",I110*D110)</f>
        <v/>
      </c>
      <c r="K110" s="19">
        <f>IF(OR(F110="",G110="",G110&lt;=0),"",(F110-D110)/G110)</f>
        <v/>
      </c>
      <c r="L110" s="20" t="n"/>
      <c r="M110" s="16" t="n"/>
      <c r="N110" s="14" t="n"/>
      <c r="O110" s="21">
        <f>IF(OR(M110="",D110=""),"",(M110-D110)*IF(L110&lt;&gt;"",L110,I110))</f>
        <v/>
      </c>
      <c r="P110" s="22">
        <f>IF(OR(O110="",G110="",G110&lt;=0),"",O110/(G110*IF(L110&lt;&gt;"",L110,I110)))</f>
        <v/>
      </c>
      <c r="Q110" s="15" t="n"/>
      <c r="R110" s="15" t="n"/>
    </row>
    <row r="111">
      <c r="A111" s="23" t="n"/>
      <c r="B111" s="24" t="n"/>
      <c r="C111" s="24" t="n"/>
      <c r="D111" s="25" t="n"/>
      <c r="E111" s="25" t="n"/>
      <c r="F111" s="25" t="n"/>
      <c r="G111" s="26">
        <f>IF(AND(D111&lt;&gt;"",E111&lt;&gt;""),D111-E111,"")</f>
        <v/>
      </c>
      <c r="H111" s="26">
        <f>IF(G111="","",Settings!$B$5)</f>
        <v/>
      </c>
      <c r="I111" s="27">
        <f>IF(OR(G111="",G111&lt;=0),"",ROUNDDOWN(H111/G111,0))</f>
        <v/>
      </c>
      <c r="J111" s="27">
        <f>IF(I111="","",I111*D111)</f>
        <v/>
      </c>
      <c r="K111" s="28">
        <f>IF(OR(F111="",G111="",G111&lt;=0),"",(F111-D111)/G111)</f>
        <v/>
      </c>
      <c r="L111" s="29" t="n"/>
      <c r="M111" s="25" t="n"/>
      <c r="N111" s="23" t="n"/>
      <c r="O111" s="30">
        <f>IF(OR(M111="",D111=""),"",(M111-D111)*IF(L111&lt;&gt;"",L111,I111))</f>
        <v/>
      </c>
      <c r="P111" s="31">
        <f>IF(OR(O111="",G111="",G111&lt;=0),"",O111/(G111*IF(L111&lt;&gt;"",L111,I111)))</f>
        <v/>
      </c>
      <c r="Q111" s="24" t="n"/>
      <c r="R111" s="24" t="n"/>
    </row>
    <row r="112">
      <c r="A112" s="14" t="n"/>
      <c r="B112" s="15" t="n"/>
      <c r="C112" s="15" t="n"/>
      <c r="D112" s="16" t="n"/>
      <c r="E112" s="16" t="n"/>
      <c r="F112" s="16" t="n"/>
      <c r="G112" s="17">
        <f>IF(AND(D112&lt;&gt;"",E112&lt;&gt;""),D112-E112,"")</f>
        <v/>
      </c>
      <c r="H112" s="17">
        <f>IF(G112="","",Settings!$B$5)</f>
        <v/>
      </c>
      <c r="I112" s="18">
        <f>IF(OR(G112="",G112&lt;=0),"",ROUNDDOWN(H112/G112,0))</f>
        <v/>
      </c>
      <c r="J112" s="18">
        <f>IF(I112="","",I112*D112)</f>
        <v/>
      </c>
      <c r="K112" s="19">
        <f>IF(OR(F112="",G112="",G112&lt;=0),"",(F112-D112)/G112)</f>
        <v/>
      </c>
      <c r="L112" s="20" t="n"/>
      <c r="M112" s="16" t="n"/>
      <c r="N112" s="14" t="n"/>
      <c r="O112" s="21">
        <f>IF(OR(M112="",D112=""),"",(M112-D112)*IF(L112&lt;&gt;"",L112,I112))</f>
        <v/>
      </c>
      <c r="P112" s="22">
        <f>IF(OR(O112="",G112="",G112&lt;=0),"",O112/(G112*IF(L112&lt;&gt;"",L112,I112)))</f>
        <v/>
      </c>
      <c r="Q112" s="15" t="n"/>
      <c r="R112" s="15" t="n"/>
    </row>
    <row r="113">
      <c r="A113" s="23" t="n"/>
      <c r="B113" s="24" t="n"/>
      <c r="C113" s="24" t="n"/>
      <c r="D113" s="25" t="n"/>
      <c r="E113" s="25" t="n"/>
      <c r="F113" s="25" t="n"/>
      <c r="G113" s="26">
        <f>IF(AND(D113&lt;&gt;"",E113&lt;&gt;""),D113-E113,"")</f>
        <v/>
      </c>
      <c r="H113" s="26">
        <f>IF(G113="","",Settings!$B$5)</f>
        <v/>
      </c>
      <c r="I113" s="27">
        <f>IF(OR(G113="",G113&lt;=0),"",ROUNDDOWN(H113/G113,0))</f>
        <v/>
      </c>
      <c r="J113" s="27">
        <f>IF(I113="","",I113*D113)</f>
        <v/>
      </c>
      <c r="K113" s="28">
        <f>IF(OR(F113="",G113="",G113&lt;=0),"",(F113-D113)/G113)</f>
        <v/>
      </c>
      <c r="L113" s="29" t="n"/>
      <c r="M113" s="25" t="n"/>
      <c r="N113" s="23" t="n"/>
      <c r="O113" s="30">
        <f>IF(OR(M113="",D113=""),"",(M113-D113)*IF(L113&lt;&gt;"",L113,I113))</f>
        <v/>
      </c>
      <c r="P113" s="31">
        <f>IF(OR(O113="",G113="",G113&lt;=0),"",O113/(G113*IF(L113&lt;&gt;"",L113,I113)))</f>
        <v/>
      </c>
      <c r="Q113" s="24" t="n"/>
      <c r="R113" s="24" t="n"/>
    </row>
    <row r="114">
      <c r="A114" s="14" t="n"/>
      <c r="B114" s="15" t="n"/>
      <c r="C114" s="15" t="n"/>
      <c r="D114" s="16" t="n"/>
      <c r="E114" s="16" t="n"/>
      <c r="F114" s="16" t="n"/>
      <c r="G114" s="17">
        <f>IF(AND(D114&lt;&gt;"",E114&lt;&gt;""),D114-E114,"")</f>
        <v/>
      </c>
      <c r="H114" s="17">
        <f>IF(G114="","",Settings!$B$5)</f>
        <v/>
      </c>
      <c r="I114" s="18">
        <f>IF(OR(G114="",G114&lt;=0),"",ROUNDDOWN(H114/G114,0))</f>
        <v/>
      </c>
      <c r="J114" s="18">
        <f>IF(I114="","",I114*D114)</f>
        <v/>
      </c>
      <c r="K114" s="19">
        <f>IF(OR(F114="",G114="",G114&lt;=0),"",(F114-D114)/G114)</f>
        <v/>
      </c>
      <c r="L114" s="20" t="n"/>
      <c r="M114" s="16" t="n"/>
      <c r="N114" s="14" t="n"/>
      <c r="O114" s="21">
        <f>IF(OR(M114="",D114=""),"",(M114-D114)*IF(L114&lt;&gt;"",L114,I114))</f>
        <v/>
      </c>
      <c r="P114" s="22">
        <f>IF(OR(O114="",G114="",G114&lt;=0),"",O114/(G114*IF(L114&lt;&gt;"",L114,I114)))</f>
        <v/>
      </c>
      <c r="Q114" s="15" t="n"/>
      <c r="R114" s="15" t="n"/>
    </row>
    <row r="115">
      <c r="A115" s="23" t="n"/>
      <c r="B115" s="24" t="n"/>
      <c r="C115" s="24" t="n"/>
      <c r="D115" s="25" t="n"/>
      <c r="E115" s="25" t="n"/>
      <c r="F115" s="25" t="n"/>
      <c r="G115" s="26">
        <f>IF(AND(D115&lt;&gt;"",E115&lt;&gt;""),D115-E115,"")</f>
        <v/>
      </c>
      <c r="H115" s="26">
        <f>IF(G115="","",Settings!$B$5)</f>
        <v/>
      </c>
      <c r="I115" s="27">
        <f>IF(OR(G115="",G115&lt;=0),"",ROUNDDOWN(H115/G115,0))</f>
        <v/>
      </c>
      <c r="J115" s="27">
        <f>IF(I115="","",I115*D115)</f>
        <v/>
      </c>
      <c r="K115" s="28">
        <f>IF(OR(F115="",G115="",G115&lt;=0),"",(F115-D115)/G115)</f>
        <v/>
      </c>
      <c r="L115" s="29" t="n"/>
      <c r="M115" s="25" t="n"/>
      <c r="N115" s="23" t="n"/>
      <c r="O115" s="30">
        <f>IF(OR(M115="",D115=""),"",(M115-D115)*IF(L115&lt;&gt;"",L115,I115))</f>
        <v/>
      </c>
      <c r="P115" s="31">
        <f>IF(OR(O115="",G115="",G115&lt;=0),"",O115/(G115*IF(L115&lt;&gt;"",L115,I115)))</f>
        <v/>
      </c>
      <c r="Q115" s="24" t="n"/>
      <c r="R115" s="24" t="n"/>
    </row>
    <row r="116">
      <c r="A116" s="14" t="n"/>
      <c r="B116" s="15" t="n"/>
      <c r="C116" s="15" t="n"/>
      <c r="D116" s="16" t="n"/>
      <c r="E116" s="16" t="n"/>
      <c r="F116" s="16" t="n"/>
      <c r="G116" s="17">
        <f>IF(AND(D116&lt;&gt;"",E116&lt;&gt;""),D116-E116,"")</f>
        <v/>
      </c>
      <c r="H116" s="17">
        <f>IF(G116="","",Settings!$B$5)</f>
        <v/>
      </c>
      <c r="I116" s="18">
        <f>IF(OR(G116="",G116&lt;=0),"",ROUNDDOWN(H116/G116,0))</f>
        <v/>
      </c>
      <c r="J116" s="18">
        <f>IF(I116="","",I116*D116)</f>
        <v/>
      </c>
      <c r="K116" s="19">
        <f>IF(OR(F116="",G116="",G116&lt;=0),"",(F116-D116)/G116)</f>
        <v/>
      </c>
      <c r="L116" s="20" t="n"/>
      <c r="M116" s="16" t="n"/>
      <c r="N116" s="14" t="n"/>
      <c r="O116" s="21">
        <f>IF(OR(M116="",D116=""),"",(M116-D116)*IF(L116&lt;&gt;"",L116,I116))</f>
        <v/>
      </c>
      <c r="P116" s="22">
        <f>IF(OR(O116="",G116="",G116&lt;=0),"",O116/(G116*IF(L116&lt;&gt;"",L116,I116)))</f>
        <v/>
      </c>
      <c r="Q116" s="15" t="n"/>
      <c r="R116" s="15" t="n"/>
    </row>
    <row r="117">
      <c r="A117" s="23" t="n"/>
      <c r="B117" s="24" t="n"/>
      <c r="C117" s="24" t="n"/>
      <c r="D117" s="25" t="n"/>
      <c r="E117" s="25" t="n"/>
      <c r="F117" s="25" t="n"/>
      <c r="G117" s="26">
        <f>IF(AND(D117&lt;&gt;"",E117&lt;&gt;""),D117-E117,"")</f>
        <v/>
      </c>
      <c r="H117" s="26">
        <f>IF(G117="","",Settings!$B$5)</f>
        <v/>
      </c>
      <c r="I117" s="27">
        <f>IF(OR(G117="",G117&lt;=0),"",ROUNDDOWN(H117/G117,0))</f>
        <v/>
      </c>
      <c r="J117" s="27">
        <f>IF(I117="","",I117*D117)</f>
        <v/>
      </c>
      <c r="K117" s="28">
        <f>IF(OR(F117="",G117="",G117&lt;=0),"",(F117-D117)/G117)</f>
        <v/>
      </c>
      <c r="L117" s="29" t="n"/>
      <c r="M117" s="25" t="n"/>
      <c r="N117" s="23" t="n"/>
      <c r="O117" s="30">
        <f>IF(OR(M117="",D117=""),"",(M117-D117)*IF(L117&lt;&gt;"",L117,I117))</f>
        <v/>
      </c>
      <c r="P117" s="31">
        <f>IF(OR(O117="",G117="",G117&lt;=0),"",O117/(G117*IF(L117&lt;&gt;"",L117,I117)))</f>
        <v/>
      </c>
      <c r="Q117" s="24" t="n"/>
      <c r="R117" s="24" t="n"/>
    </row>
    <row r="118">
      <c r="A118" s="14" t="n"/>
      <c r="B118" s="15" t="n"/>
      <c r="C118" s="15" t="n"/>
      <c r="D118" s="16" t="n"/>
      <c r="E118" s="16" t="n"/>
      <c r="F118" s="16" t="n"/>
      <c r="G118" s="17">
        <f>IF(AND(D118&lt;&gt;"",E118&lt;&gt;""),D118-E118,"")</f>
        <v/>
      </c>
      <c r="H118" s="17">
        <f>IF(G118="","",Settings!$B$5)</f>
        <v/>
      </c>
      <c r="I118" s="18">
        <f>IF(OR(G118="",G118&lt;=0),"",ROUNDDOWN(H118/G118,0))</f>
        <v/>
      </c>
      <c r="J118" s="18">
        <f>IF(I118="","",I118*D118)</f>
        <v/>
      </c>
      <c r="K118" s="19">
        <f>IF(OR(F118="",G118="",G118&lt;=0),"",(F118-D118)/G118)</f>
        <v/>
      </c>
      <c r="L118" s="20" t="n"/>
      <c r="M118" s="16" t="n"/>
      <c r="N118" s="14" t="n"/>
      <c r="O118" s="21">
        <f>IF(OR(M118="",D118=""),"",(M118-D118)*IF(L118&lt;&gt;"",L118,I118))</f>
        <v/>
      </c>
      <c r="P118" s="22">
        <f>IF(OR(O118="",G118="",G118&lt;=0),"",O118/(G118*IF(L118&lt;&gt;"",L118,I118)))</f>
        <v/>
      </c>
      <c r="Q118" s="15" t="n"/>
      <c r="R118" s="15" t="n"/>
    </row>
    <row r="119">
      <c r="A119" s="23" t="n"/>
      <c r="B119" s="24" t="n"/>
      <c r="C119" s="24" t="n"/>
      <c r="D119" s="25" t="n"/>
      <c r="E119" s="25" t="n"/>
      <c r="F119" s="25" t="n"/>
      <c r="G119" s="26">
        <f>IF(AND(D119&lt;&gt;"",E119&lt;&gt;""),D119-E119,"")</f>
        <v/>
      </c>
      <c r="H119" s="26">
        <f>IF(G119="","",Settings!$B$5)</f>
        <v/>
      </c>
      <c r="I119" s="27">
        <f>IF(OR(G119="",G119&lt;=0),"",ROUNDDOWN(H119/G119,0))</f>
        <v/>
      </c>
      <c r="J119" s="27">
        <f>IF(I119="","",I119*D119)</f>
        <v/>
      </c>
      <c r="K119" s="28">
        <f>IF(OR(F119="",G119="",G119&lt;=0),"",(F119-D119)/G119)</f>
        <v/>
      </c>
      <c r="L119" s="29" t="n"/>
      <c r="M119" s="25" t="n"/>
      <c r="N119" s="23" t="n"/>
      <c r="O119" s="30">
        <f>IF(OR(M119="",D119=""),"",(M119-D119)*IF(L119&lt;&gt;"",L119,I119))</f>
        <v/>
      </c>
      <c r="P119" s="31">
        <f>IF(OR(O119="",G119="",G119&lt;=0),"",O119/(G119*IF(L119&lt;&gt;"",L119,I119)))</f>
        <v/>
      </c>
      <c r="Q119" s="24" t="n"/>
      <c r="R119" s="24" t="n"/>
    </row>
    <row r="120">
      <c r="A120" s="14" t="n"/>
      <c r="B120" s="15" t="n"/>
      <c r="C120" s="15" t="n"/>
      <c r="D120" s="16" t="n"/>
      <c r="E120" s="16" t="n"/>
      <c r="F120" s="16" t="n"/>
      <c r="G120" s="17">
        <f>IF(AND(D120&lt;&gt;"",E120&lt;&gt;""),D120-E120,"")</f>
        <v/>
      </c>
      <c r="H120" s="17">
        <f>IF(G120="","",Settings!$B$5)</f>
        <v/>
      </c>
      <c r="I120" s="18">
        <f>IF(OR(G120="",G120&lt;=0),"",ROUNDDOWN(H120/G120,0))</f>
        <v/>
      </c>
      <c r="J120" s="18">
        <f>IF(I120="","",I120*D120)</f>
        <v/>
      </c>
      <c r="K120" s="19">
        <f>IF(OR(F120="",G120="",G120&lt;=0),"",(F120-D120)/G120)</f>
        <v/>
      </c>
      <c r="L120" s="20" t="n"/>
      <c r="M120" s="16" t="n"/>
      <c r="N120" s="14" t="n"/>
      <c r="O120" s="21">
        <f>IF(OR(M120="",D120=""),"",(M120-D120)*IF(L120&lt;&gt;"",L120,I120))</f>
        <v/>
      </c>
      <c r="P120" s="22">
        <f>IF(OR(O120="",G120="",G120&lt;=0),"",O120/(G120*IF(L120&lt;&gt;"",L120,I120)))</f>
        <v/>
      </c>
      <c r="Q120" s="15" t="n"/>
      <c r="R120" s="15" t="n"/>
    </row>
    <row r="121">
      <c r="A121" s="23" t="n"/>
      <c r="B121" s="24" t="n"/>
      <c r="C121" s="24" t="n"/>
      <c r="D121" s="25" t="n"/>
      <c r="E121" s="25" t="n"/>
      <c r="F121" s="25" t="n"/>
      <c r="G121" s="26">
        <f>IF(AND(D121&lt;&gt;"",E121&lt;&gt;""),D121-E121,"")</f>
        <v/>
      </c>
      <c r="H121" s="26">
        <f>IF(G121="","",Settings!$B$5)</f>
        <v/>
      </c>
      <c r="I121" s="27">
        <f>IF(OR(G121="",G121&lt;=0),"",ROUNDDOWN(H121/G121,0))</f>
        <v/>
      </c>
      <c r="J121" s="27">
        <f>IF(I121="","",I121*D121)</f>
        <v/>
      </c>
      <c r="K121" s="28">
        <f>IF(OR(F121="",G121="",G121&lt;=0),"",(F121-D121)/G121)</f>
        <v/>
      </c>
      <c r="L121" s="29" t="n"/>
      <c r="M121" s="25" t="n"/>
      <c r="N121" s="23" t="n"/>
      <c r="O121" s="30">
        <f>IF(OR(M121="",D121=""),"",(M121-D121)*IF(L121&lt;&gt;"",L121,I121))</f>
        <v/>
      </c>
      <c r="P121" s="31">
        <f>IF(OR(O121="",G121="",G121&lt;=0),"",O121/(G121*IF(L121&lt;&gt;"",L121,I121)))</f>
        <v/>
      </c>
      <c r="Q121" s="24" t="n"/>
      <c r="R121" s="24" t="n"/>
    </row>
    <row r="122">
      <c r="A122" s="14" t="n"/>
      <c r="B122" s="15" t="n"/>
      <c r="C122" s="15" t="n"/>
      <c r="D122" s="16" t="n"/>
      <c r="E122" s="16" t="n"/>
      <c r="F122" s="16" t="n"/>
      <c r="G122" s="17">
        <f>IF(AND(D122&lt;&gt;"",E122&lt;&gt;""),D122-E122,"")</f>
        <v/>
      </c>
      <c r="H122" s="17">
        <f>IF(G122="","",Settings!$B$5)</f>
        <v/>
      </c>
      <c r="I122" s="18">
        <f>IF(OR(G122="",G122&lt;=0),"",ROUNDDOWN(H122/G122,0))</f>
        <v/>
      </c>
      <c r="J122" s="18">
        <f>IF(I122="","",I122*D122)</f>
        <v/>
      </c>
      <c r="K122" s="19">
        <f>IF(OR(F122="",G122="",G122&lt;=0),"",(F122-D122)/G122)</f>
        <v/>
      </c>
      <c r="L122" s="20" t="n"/>
      <c r="M122" s="16" t="n"/>
      <c r="N122" s="14" t="n"/>
      <c r="O122" s="21">
        <f>IF(OR(M122="",D122=""),"",(M122-D122)*IF(L122&lt;&gt;"",L122,I122))</f>
        <v/>
      </c>
      <c r="P122" s="22">
        <f>IF(OR(O122="",G122="",G122&lt;=0),"",O122/(G122*IF(L122&lt;&gt;"",L122,I122)))</f>
        <v/>
      </c>
      <c r="Q122" s="15" t="n"/>
      <c r="R122" s="15" t="n"/>
    </row>
    <row r="123">
      <c r="A123" s="23" t="n"/>
      <c r="B123" s="24" t="n"/>
      <c r="C123" s="24" t="n"/>
      <c r="D123" s="25" t="n"/>
      <c r="E123" s="25" t="n"/>
      <c r="F123" s="25" t="n"/>
      <c r="G123" s="26">
        <f>IF(AND(D123&lt;&gt;"",E123&lt;&gt;""),D123-E123,"")</f>
        <v/>
      </c>
      <c r="H123" s="26">
        <f>IF(G123="","",Settings!$B$5)</f>
        <v/>
      </c>
      <c r="I123" s="27">
        <f>IF(OR(G123="",G123&lt;=0),"",ROUNDDOWN(H123/G123,0))</f>
        <v/>
      </c>
      <c r="J123" s="27">
        <f>IF(I123="","",I123*D123)</f>
        <v/>
      </c>
      <c r="K123" s="28">
        <f>IF(OR(F123="",G123="",G123&lt;=0),"",(F123-D123)/G123)</f>
        <v/>
      </c>
      <c r="L123" s="29" t="n"/>
      <c r="M123" s="25" t="n"/>
      <c r="N123" s="23" t="n"/>
      <c r="O123" s="30">
        <f>IF(OR(M123="",D123=""),"",(M123-D123)*IF(L123&lt;&gt;"",L123,I123))</f>
        <v/>
      </c>
      <c r="P123" s="31">
        <f>IF(OR(O123="",G123="",G123&lt;=0),"",O123/(G123*IF(L123&lt;&gt;"",L123,I123)))</f>
        <v/>
      </c>
      <c r="Q123" s="24" t="n"/>
      <c r="R123" s="24" t="n"/>
    </row>
    <row r="124">
      <c r="A124" s="14" t="n"/>
      <c r="B124" s="15" t="n"/>
      <c r="C124" s="15" t="n"/>
      <c r="D124" s="16" t="n"/>
      <c r="E124" s="16" t="n"/>
      <c r="F124" s="16" t="n"/>
      <c r="G124" s="17">
        <f>IF(AND(D124&lt;&gt;"",E124&lt;&gt;""),D124-E124,"")</f>
        <v/>
      </c>
      <c r="H124" s="17">
        <f>IF(G124="","",Settings!$B$5)</f>
        <v/>
      </c>
      <c r="I124" s="18">
        <f>IF(OR(G124="",G124&lt;=0),"",ROUNDDOWN(H124/G124,0))</f>
        <v/>
      </c>
      <c r="J124" s="18">
        <f>IF(I124="","",I124*D124)</f>
        <v/>
      </c>
      <c r="K124" s="19">
        <f>IF(OR(F124="",G124="",G124&lt;=0),"",(F124-D124)/G124)</f>
        <v/>
      </c>
      <c r="L124" s="20" t="n"/>
      <c r="M124" s="16" t="n"/>
      <c r="N124" s="14" t="n"/>
      <c r="O124" s="21">
        <f>IF(OR(M124="",D124=""),"",(M124-D124)*IF(L124&lt;&gt;"",L124,I124))</f>
        <v/>
      </c>
      <c r="P124" s="22">
        <f>IF(OR(O124="",G124="",G124&lt;=0),"",O124/(G124*IF(L124&lt;&gt;"",L124,I124)))</f>
        <v/>
      </c>
      <c r="Q124" s="15" t="n"/>
      <c r="R124" s="15" t="n"/>
    </row>
    <row r="125">
      <c r="A125" s="23" t="n"/>
      <c r="B125" s="24" t="n"/>
      <c r="C125" s="24" t="n"/>
      <c r="D125" s="25" t="n"/>
      <c r="E125" s="25" t="n"/>
      <c r="F125" s="25" t="n"/>
      <c r="G125" s="26">
        <f>IF(AND(D125&lt;&gt;"",E125&lt;&gt;""),D125-E125,"")</f>
        <v/>
      </c>
      <c r="H125" s="26">
        <f>IF(G125="","",Settings!$B$5)</f>
        <v/>
      </c>
      <c r="I125" s="27">
        <f>IF(OR(G125="",G125&lt;=0),"",ROUNDDOWN(H125/G125,0))</f>
        <v/>
      </c>
      <c r="J125" s="27">
        <f>IF(I125="","",I125*D125)</f>
        <v/>
      </c>
      <c r="K125" s="28">
        <f>IF(OR(F125="",G125="",G125&lt;=0),"",(F125-D125)/G125)</f>
        <v/>
      </c>
      <c r="L125" s="29" t="n"/>
      <c r="M125" s="25" t="n"/>
      <c r="N125" s="23" t="n"/>
      <c r="O125" s="30">
        <f>IF(OR(M125="",D125=""),"",(M125-D125)*IF(L125&lt;&gt;"",L125,I125))</f>
        <v/>
      </c>
      <c r="P125" s="31">
        <f>IF(OR(O125="",G125="",G125&lt;=0),"",O125/(G125*IF(L125&lt;&gt;"",L125,I125)))</f>
        <v/>
      </c>
      <c r="Q125" s="24" t="n"/>
      <c r="R125" s="24" t="n"/>
    </row>
    <row r="126">
      <c r="A126" s="14" t="n"/>
      <c r="B126" s="15" t="n"/>
      <c r="C126" s="15" t="n"/>
      <c r="D126" s="16" t="n"/>
      <c r="E126" s="16" t="n"/>
      <c r="F126" s="16" t="n"/>
      <c r="G126" s="17">
        <f>IF(AND(D126&lt;&gt;"",E126&lt;&gt;""),D126-E126,"")</f>
        <v/>
      </c>
      <c r="H126" s="17">
        <f>IF(G126="","",Settings!$B$5)</f>
        <v/>
      </c>
      <c r="I126" s="18">
        <f>IF(OR(G126="",G126&lt;=0),"",ROUNDDOWN(H126/G126,0))</f>
        <v/>
      </c>
      <c r="J126" s="18">
        <f>IF(I126="","",I126*D126)</f>
        <v/>
      </c>
      <c r="K126" s="19">
        <f>IF(OR(F126="",G126="",G126&lt;=0),"",(F126-D126)/G126)</f>
        <v/>
      </c>
      <c r="L126" s="20" t="n"/>
      <c r="M126" s="16" t="n"/>
      <c r="N126" s="14" t="n"/>
      <c r="O126" s="21">
        <f>IF(OR(M126="",D126=""),"",(M126-D126)*IF(L126&lt;&gt;"",L126,I126))</f>
        <v/>
      </c>
      <c r="P126" s="22">
        <f>IF(OR(O126="",G126="",G126&lt;=0),"",O126/(G126*IF(L126&lt;&gt;"",L126,I126)))</f>
        <v/>
      </c>
      <c r="Q126" s="15" t="n"/>
      <c r="R126" s="15" t="n"/>
    </row>
    <row r="127">
      <c r="A127" s="23" t="n"/>
      <c r="B127" s="24" t="n"/>
      <c r="C127" s="24" t="n"/>
      <c r="D127" s="25" t="n"/>
      <c r="E127" s="25" t="n"/>
      <c r="F127" s="25" t="n"/>
      <c r="G127" s="26">
        <f>IF(AND(D127&lt;&gt;"",E127&lt;&gt;""),D127-E127,"")</f>
        <v/>
      </c>
      <c r="H127" s="26">
        <f>IF(G127="","",Settings!$B$5)</f>
        <v/>
      </c>
      <c r="I127" s="27">
        <f>IF(OR(G127="",G127&lt;=0),"",ROUNDDOWN(H127/G127,0))</f>
        <v/>
      </c>
      <c r="J127" s="27">
        <f>IF(I127="","",I127*D127)</f>
        <v/>
      </c>
      <c r="K127" s="28">
        <f>IF(OR(F127="",G127="",G127&lt;=0),"",(F127-D127)/G127)</f>
        <v/>
      </c>
      <c r="L127" s="29" t="n"/>
      <c r="M127" s="25" t="n"/>
      <c r="N127" s="23" t="n"/>
      <c r="O127" s="30">
        <f>IF(OR(M127="",D127=""),"",(M127-D127)*IF(L127&lt;&gt;"",L127,I127))</f>
        <v/>
      </c>
      <c r="P127" s="31">
        <f>IF(OR(O127="",G127="",G127&lt;=0),"",O127/(G127*IF(L127&lt;&gt;"",L127,I127)))</f>
        <v/>
      </c>
      <c r="Q127" s="24" t="n"/>
      <c r="R127" s="24" t="n"/>
    </row>
    <row r="128">
      <c r="A128" s="14" t="n"/>
      <c r="B128" s="15" t="n"/>
      <c r="C128" s="15" t="n"/>
      <c r="D128" s="16" t="n"/>
      <c r="E128" s="16" t="n"/>
      <c r="F128" s="16" t="n"/>
      <c r="G128" s="17">
        <f>IF(AND(D128&lt;&gt;"",E128&lt;&gt;""),D128-E128,"")</f>
        <v/>
      </c>
      <c r="H128" s="17">
        <f>IF(G128="","",Settings!$B$5)</f>
        <v/>
      </c>
      <c r="I128" s="18">
        <f>IF(OR(G128="",G128&lt;=0),"",ROUNDDOWN(H128/G128,0))</f>
        <v/>
      </c>
      <c r="J128" s="18">
        <f>IF(I128="","",I128*D128)</f>
        <v/>
      </c>
      <c r="K128" s="19">
        <f>IF(OR(F128="",G128="",G128&lt;=0),"",(F128-D128)/G128)</f>
        <v/>
      </c>
      <c r="L128" s="20" t="n"/>
      <c r="M128" s="16" t="n"/>
      <c r="N128" s="14" t="n"/>
      <c r="O128" s="21">
        <f>IF(OR(M128="",D128=""),"",(M128-D128)*IF(L128&lt;&gt;"",L128,I128))</f>
        <v/>
      </c>
      <c r="P128" s="22">
        <f>IF(OR(O128="",G128="",G128&lt;=0),"",O128/(G128*IF(L128&lt;&gt;"",L128,I128)))</f>
        <v/>
      </c>
      <c r="Q128" s="15" t="n"/>
      <c r="R128" s="15" t="n"/>
    </row>
    <row r="129">
      <c r="A129" s="23" t="n"/>
      <c r="B129" s="24" t="n"/>
      <c r="C129" s="24" t="n"/>
      <c r="D129" s="25" t="n"/>
      <c r="E129" s="25" t="n"/>
      <c r="F129" s="25" t="n"/>
      <c r="G129" s="26">
        <f>IF(AND(D129&lt;&gt;"",E129&lt;&gt;""),D129-E129,"")</f>
        <v/>
      </c>
      <c r="H129" s="26">
        <f>IF(G129="","",Settings!$B$5)</f>
        <v/>
      </c>
      <c r="I129" s="27">
        <f>IF(OR(G129="",G129&lt;=0),"",ROUNDDOWN(H129/G129,0))</f>
        <v/>
      </c>
      <c r="J129" s="27">
        <f>IF(I129="","",I129*D129)</f>
        <v/>
      </c>
      <c r="K129" s="28">
        <f>IF(OR(F129="",G129="",G129&lt;=0),"",(F129-D129)/G129)</f>
        <v/>
      </c>
      <c r="L129" s="29" t="n"/>
      <c r="M129" s="25" t="n"/>
      <c r="N129" s="23" t="n"/>
      <c r="O129" s="30">
        <f>IF(OR(M129="",D129=""),"",(M129-D129)*IF(L129&lt;&gt;"",L129,I129))</f>
        <v/>
      </c>
      <c r="P129" s="31">
        <f>IF(OR(O129="",G129="",G129&lt;=0),"",O129/(G129*IF(L129&lt;&gt;"",L129,I129)))</f>
        <v/>
      </c>
      <c r="Q129" s="24" t="n"/>
      <c r="R129" s="24" t="n"/>
    </row>
    <row r="130">
      <c r="A130" s="14" t="n"/>
      <c r="B130" s="15" t="n"/>
      <c r="C130" s="15" t="n"/>
      <c r="D130" s="16" t="n"/>
      <c r="E130" s="16" t="n"/>
      <c r="F130" s="16" t="n"/>
      <c r="G130" s="17">
        <f>IF(AND(D130&lt;&gt;"",E130&lt;&gt;""),D130-E130,"")</f>
        <v/>
      </c>
      <c r="H130" s="17">
        <f>IF(G130="","",Settings!$B$5)</f>
        <v/>
      </c>
      <c r="I130" s="18">
        <f>IF(OR(G130="",G130&lt;=0),"",ROUNDDOWN(H130/G130,0))</f>
        <v/>
      </c>
      <c r="J130" s="18">
        <f>IF(I130="","",I130*D130)</f>
        <v/>
      </c>
      <c r="K130" s="19">
        <f>IF(OR(F130="",G130="",G130&lt;=0),"",(F130-D130)/G130)</f>
        <v/>
      </c>
      <c r="L130" s="20" t="n"/>
      <c r="M130" s="16" t="n"/>
      <c r="N130" s="14" t="n"/>
      <c r="O130" s="21">
        <f>IF(OR(M130="",D130=""),"",(M130-D130)*IF(L130&lt;&gt;"",L130,I130))</f>
        <v/>
      </c>
      <c r="P130" s="22">
        <f>IF(OR(O130="",G130="",G130&lt;=0),"",O130/(G130*IF(L130&lt;&gt;"",L130,I130)))</f>
        <v/>
      </c>
      <c r="Q130" s="15" t="n"/>
      <c r="R130" s="15" t="n"/>
    </row>
    <row r="131">
      <c r="A131" s="23" t="n"/>
      <c r="B131" s="24" t="n"/>
      <c r="C131" s="24" t="n"/>
      <c r="D131" s="25" t="n"/>
      <c r="E131" s="25" t="n"/>
      <c r="F131" s="25" t="n"/>
      <c r="G131" s="26">
        <f>IF(AND(D131&lt;&gt;"",E131&lt;&gt;""),D131-E131,"")</f>
        <v/>
      </c>
      <c r="H131" s="26">
        <f>IF(G131="","",Settings!$B$5)</f>
        <v/>
      </c>
      <c r="I131" s="27">
        <f>IF(OR(G131="",G131&lt;=0),"",ROUNDDOWN(H131/G131,0))</f>
        <v/>
      </c>
      <c r="J131" s="27">
        <f>IF(I131="","",I131*D131)</f>
        <v/>
      </c>
      <c r="K131" s="28">
        <f>IF(OR(F131="",G131="",G131&lt;=0),"",(F131-D131)/G131)</f>
        <v/>
      </c>
      <c r="L131" s="29" t="n"/>
      <c r="M131" s="25" t="n"/>
      <c r="N131" s="23" t="n"/>
      <c r="O131" s="30">
        <f>IF(OR(M131="",D131=""),"",(M131-D131)*IF(L131&lt;&gt;"",L131,I131))</f>
        <v/>
      </c>
      <c r="P131" s="31">
        <f>IF(OR(O131="",G131="",G131&lt;=0),"",O131/(G131*IF(L131&lt;&gt;"",L131,I131)))</f>
        <v/>
      </c>
      <c r="Q131" s="24" t="n"/>
      <c r="R131" s="24" t="n"/>
    </row>
    <row r="132">
      <c r="A132" s="14" t="n"/>
      <c r="B132" s="15" t="n"/>
      <c r="C132" s="15" t="n"/>
      <c r="D132" s="16" t="n"/>
      <c r="E132" s="16" t="n"/>
      <c r="F132" s="16" t="n"/>
      <c r="G132" s="17">
        <f>IF(AND(D132&lt;&gt;"",E132&lt;&gt;""),D132-E132,"")</f>
        <v/>
      </c>
      <c r="H132" s="17">
        <f>IF(G132="","",Settings!$B$5)</f>
        <v/>
      </c>
      <c r="I132" s="18">
        <f>IF(OR(G132="",G132&lt;=0),"",ROUNDDOWN(H132/G132,0))</f>
        <v/>
      </c>
      <c r="J132" s="18">
        <f>IF(I132="","",I132*D132)</f>
        <v/>
      </c>
      <c r="K132" s="19">
        <f>IF(OR(F132="",G132="",G132&lt;=0),"",(F132-D132)/G132)</f>
        <v/>
      </c>
      <c r="L132" s="20" t="n"/>
      <c r="M132" s="16" t="n"/>
      <c r="N132" s="14" t="n"/>
      <c r="O132" s="21">
        <f>IF(OR(M132="",D132=""),"",(M132-D132)*IF(L132&lt;&gt;"",L132,I132))</f>
        <v/>
      </c>
      <c r="P132" s="22">
        <f>IF(OR(O132="",G132="",G132&lt;=0),"",O132/(G132*IF(L132&lt;&gt;"",L132,I132)))</f>
        <v/>
      </c>
      <c r="Q132" s="15" t="n"/>
      <c r="R132" s="15" t="n"/>
    </row>
    <row r="133">
      <c r="A133" s="23" t="n"/>
      <c r="B133" s="24" t="n"/>
      <c r="C133" s="24" t="n"/>
      <c r="D133" s="25" t="n"/>
      <c r="E133" s="25" t="n"/>
      <c r="F133" s="25" t="n"/>
      <c r="G133" s="26">
        <f>IF(AND(D133&lt;&gt;"",E133&lt;&gt;""),D133-E133,"")</f>
        <v/>
      </c>
      <c r="H133" s="26">
        <f>IF(G133="","",Settings!$B$5)</f>
        <v/>
      </c>
      <c r="I133" s="27">
        <f>IF(OR(G133="",G133&lt;=0),"",ROUNDDOWN(H133/G133,0))</f>
        <v/>
      </c>
      <c r="J133" s="27">
        <f>IF(I133="","",I133*D133)</f>
        <v/>
      </c>
      <c r="K133" s="28">
        <f>IF(OR(F133="",G133="",G133&lt;=0),"",(F133-D133)/G133)</f>
        <v/>
      </c>
      <c r="L133" s="29" t="n"/>
      <c r="M133" s="25" t="n"/>
      <c r="N133" s="23" t="n"/>
      <c r="O133" s="30">
        <f>IF(OR(M133="",D133=""),"",(M133-D133)*IF(L133&lt;&gt;"",L133,I133))</f>
        <v/>
      </c>
      <c r="P133" s="31">
        <f>IF(OR(O133="",G133="",G133&lt;=0),"",O133/(G133*IF(L133&lt;&gt;"",L133,I133)))</f>
        <v/>
      </c>
      <c r="Q133" s="24" t="n"/>
      <c r="R133" s="24" t="n"/>
    </row>
    <row r="134">
      <c r="A134" s="14" t="n"/>
      <c r="B134" s="15" t="n"/>
      <c r="C134" s="15" t="n"/>
      <c r="D134" s="16" t="n"/>
      <c r="E134" s="16" t="n"/>
      <c r="F134" s="16" t="n"/>
      <c r="G134" s="17">
        <f>IF(AND(D134&lt;&gt;"",E134&lt;&gt;""),D134-E134,"")</f>
        <v/>
      </c>
      <c r="H134" s="17">
        <f>IF(G134="","",Settings!$B$5)</f>
        <v/>
      </c>
      <c r="I134" s="18">
        <f>IF(OR(G134="",G134&lt;=0),"",ROUNDDOWN(H134/G134,0))</f>
        <v/>
      </c>
      <c r="J134" s="18">
        <f>IF(I134="","",I134*D134)</f>
        <v/>
      </c>
      <c r="K134" s="19">
        <f>IF(OR(F134="",G134="",G134&lt;=0),"",(F134-D134)/G134)</f>
        <v/>
      </c>
      <c r="L134" s="20" t="n"/>
      <c r="M134" s="16" t="n"/>
      <c r="N134" s="14" t="n"/>
      <c r="O134" s="21">
        <f>IF(OR(M134="",D134=""),"",(M134-D134)*IF(L134&lt;&gt;"",L134,I134))</f>
        <v/>
      </c>
      <c r="P134" s="22">
        <f>IF(OR(O134="",G134="",G134&lt;=0),"",O134/(G134*IF(L134&lt;&gt;"",L134,I134)))</f>
        <v/>
      </c>
      <c r="Q134" s="15" t="n"/>
      <c r="R134" s="15" t="n"/>
    </row>
    <row r="135">
      <c r="A135" s="23" t="n"/>
      <c r="B135" s="24" t="n"/>
      <c r="C135" s="24" t="n"/>
      <c r="D135" s="25" t="n"/>
      <c r="E135" s="25" t="n"/>
      <c r="F135" s="25" t="n"/>
      <c r="G135" s="26">
        <f>IF(AND(D135&lt;&gt;"",E135&lt;&gt;""),D135-E135,"")</f>
        <v/>
      </c>
      <c r="H135" s="26">
        <f>IF(G135="","",Settings!$B$5)</f>
        <v/>
      </c>
      <c r="I135" s="27">
        <f>IF(OR(G135="",G135&lt;=0),"",ROUNDDOWN(H135/G135,0))</f>
        <v/>
      </c>
      <c r="J135" s="27">
        <f>IF(I135="","",I135*D135)</f>
        <v/>
      </c>
      <c r="K135" s="28">
        <f>IF(OR(F135="",G135="",G135&lt;=0),"",(F135-D135)/G135)</f>
        <v/>
      </c>
      <c r="L135" s="29" t="n"/>
      <c r="M135" s="25" t="n"/>
      <c r="N135" s="23" t="n"/>
      <c r="O135" s="30">
        <f>IF(OR(M135="",D135=""),"",(M135-D135)*IF(L135&lt;&gt;"",L135,I135))</f>
        <v/>
      </c>
      <c r="P135" s="31">
        <f>IF(OR(O135="",G135="",G135&lt;=0),"",O135/(G135*IF(L135&lt;&gt;"",L135,I135)))</f>
        <v/>
      </c>
      <c r="Q135" s="24" t="n"/>
      <c r="R135" s="24" t="n"/>
    </row>
    <row r="136">
      <c r="A136" s="14" t="n"/>
      <c r="B136" s="15" t="n"/>
      <c r="C136" s="15" t="n"/>
      <c r="D136" s="16" t="n"/>
      <c r="E136" s="16" t="n"/>
      <c r="F136" s="16" t="n"/>
      <c r="G136" s="17">
        <f>IF(AND(D136&lt;&gt;"",E136&lt;&gt;""),D136-E136,"")</f>
        <v/>
      </c>
      <c r="H136" s="17">
        <f>IF(G136="","",Settings!$B$5)</f>
        <v/>
      </c>
      <c r="I136" s="18">
        <f>IF(OR(G136="",G136&lt;=0),"",ROUNDDOWN(H136/G136,0))</f>
        <v/>
      </c>
      <c r="J136" s="18">
        <f>IF(I136="","",I136*D136)</f>
        <v/>
      </c>
      <c r="K136" s="19">
        <f>IF(OR(F136="",G136="",G136&lt;=0),"",(F136-D136)/G136)</f>
        <v/>
      </c>
      <c r="L136" s="20" t="n"/>
      <c r="M136" s="16" t="n"/>
      <c r="N136" s="14" t="n"/>
      <c r="O136" s="21">
        <f>IF(OR(M136="",D136=""),"",(M136-D136)*IF(L136&lt;&gt;"",L136,I136))</f>
        <v/>
      </c>
      <c r="P136" s="22">
        <f>IF(OR(O136="",G136="",G136&lt;=0),"",O136/(G136*IF(L136&lt;&gt;"",L136,I136)))</f>
        <v/>
      </c>
      <c r="Q136" s="15" t="n"/>
      <c r="R136" s="15" t="n"/>
    </row>
    <row r="137">
      <c r="A137" s="23" t="n"/>
      <c r="B137" s="24" t="n"/>
      <c r="C137" s="24" t="n"/>
      <c r="D137" s="25" t="n"/>
      <c r="E137" s="25" t="n"/>
      <c r="F137" s="25" t="n"/>
      <c r="G137" s="26">
        <f>IF(AND(D137&lt;&gt;"",E137&lt;&gt;""),D137-E137,"")</f>
        <v/>
      </c>
      <c r="H137" s="26">
        <f>IF(G137="","",Settings!$B$5)</f>
        <v/>
      </c>
      <c r="I137" s="27">
        <f>IF(OR(G137="",G137&lt;=0),"",ROUNDDOWN(H137/G137,0))</f>
        <v/>
      </c>
      <c r="J137" s="27">
        <f>IF(I137="","",I137*D137)</f>
        <v/>
      </c>
      <c r="K137" s="28">
        <f>IF(OR(F137="",G137="",G137&lt;=0),"",(F137-D137)/G137)</f>
        <v/>
      </c>
      <c r="L137" s="29" t="n"/>
      <c r="M137" s="25" t="n"/>
      <c r="N137" s="23" t="n"/>
      <c r="O137" s="30">
        <f>IF(OR(M137="",D137=""),"",(M137-D137)*IF(L137&lt;&gt;"",L137,I137))</f>
        <v/>
      </c>
      <c r="P137" s="31">
        <f>IF(OR(O137="",G137="",G137&lt;=0),"",O137/(G137*IF(L137&lt;&gt;"",L137,I137)))</f>
        <v/>
      </c>
      <c r="Q137" s="24" t="n"/>
      <c r="R137" s="24" t="n"/>
    </row>
    <row r="138">
      <c r="A138" s="14" t="n"/>
      <c r="B138" s="15" t="n"/>
      <c r="C138" s="15" t="n"/>
      <c r="D138" s="16" t="n"/>
      <c r="E138" s="16" t="n"/>
      <c r="F138" s="16" t="n"/>
      <c r="G138" s="17">
        <f>IF(AND(D138&lt;&gt;"",E138&lt;&gt;""),D138-E138,"")</f>
        <v/>
      </c>
      <c r="H138" s="17">
        <f>IF(G138="","",Settings!$B$5)</f>
        <v/>
      </c>
      <c r="I138" s="18">
        <f>IF(OR(G138="",G138&lt;=0),"",ROUNDDOWN(H138/G138,0))</f>
        <v/>
      </c>
      <c r="J138" s="18">
        <f>IF(I138="","",I138*D138)</f>
        <v/>
      </c>
      <c r="K138" s="19">
        <f>IF(OR(F138="",G138="",G138&lt;=0),"",(F138-D138)/G138)</f>
        <v/>
      </c>
      <c r="L138" s="20" t="n"/>
      <c r="M138" s="16" t="n"/>
      <c r="N138" s="14" t="n"/>
      <c r="O138" s="21">
        <f>IF(OR(M138="",D138=""),"",(M138-D138)*IF(L138&lt;&gt;"",L138,I138))</f>
        <v/>
      </c>
      <c r="P138" s="22">
        <f>IF(OR(O138="",G138="",G138&lt;=0),"",O138/(G138*IF(L138&lt;&gt;"",L138,I138)))</f>
        <v/>
      </c>
      <c r="Q138" s="15" t="n"/>
      <c r="R138" s="15" t="n"/>
    </row>
    <row r="139">
      <c r="A139" s="23" t="n"/>
      <c r="B139" s="24" t="n"/>
      <c r="C139" s="24" t="n"/>
      <c r="D139" s="25" t="n"/>
      <c r="E139" s="25" t="n"/>
      <c r="F139" s="25" t="n"/>
      <c r="G139" s="26">
        <f>IF(AND(D139&lt;&gt;"",E139&lt;&gt;""),D139-E139,"")</f>
        <v/>
      </c>
      <c r="H139" s="26">
        <f>IF(G139="","",Settings!$B$5)</f>
        <v/>
      </c>
      <c r="I139" s="27">
        <f>IF(OR(G139="",G139&lt;=0),"",ROUNDDOWN(H139/G139,0))</f>
        <v/>
      </c>
      <c r="J139" s="27">
        <f>IF(I139="","",I139*D139)</f>
        <v/>
      </c>
      <c r="K139" s="28">
        <f>IF(OR(F139="",G139="",G139&lt;=0),"",(F139-D139)/G139)</f>
        <v/>
      </c>
      <c r="L139" s="29" t="n"/>
      <c r="M139" s="25" t="n"/>
      <c r="N139" s="23" t="n"/>
      <c r="O139" s="30">
        <f>IF(OR(M139="",D139=""),"",(M139-D139)*IF(L139&lt;&gt;"",L139,I139))</f>
        <v/>
      </c>
      <c r="P139" s="31">
        <f>IF(OR(O139="",G139="",G139&lt;=0),"",O139/(G139*IF(L139&lt;&gt;"",L139,I139)))</f>
        <v/>
      </c>
      <c r="Q139" s="24" t="n"/>
      <c r="R139" s="24" t="n"/>
    </row>
    <row r="140">
      <c r="A140" s="14" t="n"/>
      <c r="B140" s="15" t="n"/>
      <c r="C140" s="15" t="n"/>
      <c r="D140" s="16" t="n"/>
      <c r="E140" s="16" t="n"/>
      <c r="F140" s="16" t="n"/>
      <c r="G140" s="17">
        <f>IF(AND(D140&lt;&gt;"",E140&lt;&gt;""),D140-E140,"")</f>
        <v/>
      </c>
      <c r="H140" s="17">
        <f>IF(G140="","",Settings!$B$5)</f>
        <v/>
      </c>
      <c r="I140" s="18">
        <f>IF(OR(G140="",G140&lt;=0),"",ROUNDDOWN(H140/G140,0))</f>
        <v/>
      </c>
      <c r="J140" s="18">
        <f>IF(I140="","",I140*D140)</f>
        <v/>
      </c>
      <c r="K140" s="19">
        <f>IF(OR(F140="",G140="",G140&lt;=0),"",(F140-D140)/G140)</f>
        <v/>
      </c>
      <c r="L140" s="20" t="n"/>
      <c r="M140" s="16" t="n"/>
      <c r="N140" s="14" t="n"/>
      <c r="O140" s="21">
        <f>IF(OR(M140="",D140=""),"",(M140-D140)*IF(L140&lt;&gt;"",L140,I140))</f>
        <v/>
      </c>
      <c r="P140" s="22">
        <f>IF(OR(O140="",G140="",G140&lt;=0),"",O140/(G140*IF(L140&lt;&gt;"",L140,I140)))</f>
        <v/>
      </c>
      <c r="Q140" s="15" t="n"/>
      <c r="R140" s="15" t="n"/>
    </row>
    <row r="141">
      <c r="A141" s="23" t="n"/>
      <c r="B141" s="24" t="n"/>
      <c r="C141" s="24" t="n"/>
      <c r="D141" s="25" t="n"/>
      <c r="E141" s="25" t="n"/>
      <c r="F141" s="25" t="n"/>
      <c r="G141" s="26">
        <f>IF(AND(D141&lt;&gt;"",E141&lt;&gt;""),D141-E141,"")</f>
        <v/>
      </c>
      <c r="H141" s="26">
        <f>IF(G141="","",Settings!$B$5)</f>
        <v/>
      </c>
      <c r="I141" s="27">
        <f>IF(OR(G141="",G141&lt;=0),"",ROUNDDOWN(H141/G141,0))</f>
        <v/>
      </c>
      <c r="J141" s="27">
        <f>IF(I141="","",I141*D141)</f>
        <v/>
      </c>
      <c r="K141" s="28">
        <f>IF(OR(F141="",G141="",G141&lt;=0),"",(F141-D141)/G141)</f>
        <v/>
      </c>
      <c r="L141" s="29" t="n"/>
      <c r="M141" s="25" t="n"/>
      <c r="N141" s="23" t="n"/>
      <c r="O141" s="30">
        <f>IF(OR(M141="",D141=""),"",(M141-D141)*IF(L141&lt;&gt;"",L141,I141))</f>
        <v/>
      </c>
      <c r="P141" s="31">
        <f>IF(OR(O141="",G141="",G141&lt;=0),"",O141/(G141*IF(L141&lt;&gt;"",L141,I141)))</f>
        <v/>
      </c>
      <c r="Q141" s="24" t="n"/>
      <c r="R141" s="24" t="n"/>
    </row>
    <row r="142">
      <c r="A142" s="14" t="n"/>
      <c r="B142" s="15" t="n"/>
      <c r="C142" s="15" t="n"/>
      <c r="D142" s="16" t="n"/>
      <c r="E142" s="16" t="n"/>
      <c r="F142" s="16" t="n"/>
      <c r="G142" s="17">
        <f>IF(AND(D142&lt;&gt;"",E142&lt;&gt;""),D142-E142,"")</f>
        <v/>
      </c>
      <c r="H142" s="17">
        <f>IF(G142="","",Settings!$B$5)</f>
        <v/>
      </c>
      <c r="I142" s="18">
        <f>IF(OR(G142="",G142&lt;=0),"",ROUNDDOWN(H142/G142,0))</f>
        <v/>
      </c>
      <c r="J142" s="18">
        <f>IF(I142="","",I142*D142)</f>
        <v/>
      </c>
      <c r="K142" s="19">
        <f>IF(OR(F142="",G142="",G142&lt;=0),"",(F142-D142)/G142)</f>
        <v/>
      </c>
      <c r="L142" s="20" t="n"/>
      <c r="M142" s="16" t="n"/>
      <c r="N142" s="14" t="n"/>
      <c r="O142" s="21">
        <f>IF(OR(M142="",D142=""),"",(M142-D142)*IF(L142&lt;&gt;"",L142,I142))</f>
        <v/>
      </c>
      <c r="P142" s="22">
        <f>IF(OR(O142="",G142="",G142&lt;=0),"",O142/(G142*IF(L142&lt;&gt;"",L142,I142)))</f>
        <v/>
      </c>
      <c r="Q142" s="15" t="n"/>
      <c r="R142" s="15" t="n"/>
    </row>
    <row r="143">
      <c r="A143" s="23" t="n"/>
      <c r="B143" s="24" t="n"/>
      <c r="C143" s="24" t="n"/>
      <c r="D143" s="25" t="n"/>
      <c r="E143" s="25" t="n"/>
      <c r="F143" s="25" t="n"/>
      <c r="G143" s="26">
        <f>IF(AND(D143&lt;&gt;"",E143&lt;&gt;""),D143-E143,"")</f>
        <v/>
      </c>
      <c r="H143" s="26">
        <f>IF(G143="","",Settings!$B$5)</f>
        <v/>
      </c>
      <c r="I143" s="27">
        <f>IF(OR(G143="",G143&lt;=0),"",ROUNDDOWN(H143/G143,0))</f>
        <v/>
      </c>
      <c r="J143" s="27">
        <f>IF(I143="","",I143*D143)</f>
        <v/>
      </c>
      <c r="K143" s="28">
        <f>IF(OR(F143="",G143="",G143&lt;=0),"",(F143-D143)/G143)</f>
        <v/>
      </c>
      <c r="L143" s="29" t="n"/>
      <c r="M143" s="25" t="n"/>
      <c r="N143" s="23" t="n"/>
      <c r="O143" s="30">
        <f>IF(OR(M143="",D143=""),"",(M143-D143)*IF(L143&lt;&gt;"",L143,I143))</f>
        <v/>
      </c>
      <c r="P143" s="31">
        <f>IF(OR(O143="",G143="",G143&lt;=0),"",O143/(G143*IF(L143&lt;&gt;"",L143,I143)))</f>
        <v/>
      </c>
      <c r="Q143" s="24" t="n"/>
      <c r="R143" s="24" t="n"/>
    </row>
    <row r="144">
      <c r="A144" s="14" t="n"/>
      <c r="B144" s="15" t="n"/>
      <c r="C144" s="15" t="n"/>
      <c r="D144" s="16" t="n"/>
      <c r="E144" s="16" t="n"/>
      <c r="F144" s="16" t="n"/>
      <c r="G144" s="17">
        <f>IF(AND(D144&lt;&gt;"",E144&lt;&gt;""),D144-E144,"")</f>
        <v/>
      </c>
      <c r="H144" s="17">
        <f>IF(G144="","",Settings!$B$5)</f>
        <v/>
      </c>
      <c r="I144" s="18">
        <f>IF(OR(G144="",G144&lt;=0),"",ROUNDDOWN(H144/G144,0))</f>
        <v/>
      </c>
      <c r="J144" s="18">
        <f>IF(I144="","",I144*D144)</f>
        <v/>
      </c>
      <c r="K144" s="19">
        <f>IF(OR(F144="",G144="",G144&lt;=0),"",(F144-D144)/G144)</f>
        <v/>
      </c>
      <c r="L144" s="20" t="n"/>
      <c r="M144" s="16" t="n"/>
      <c r="N144" s="14" t="n"/>
      <c r="O144" s="21">
        <f>IF(OR(M144="",D144=""),"",(M144-D144)*IF(L144&lt;&gt;"",L144,I144))</f>
        <v/>
      </c>
      <c r="P144" s="22">
        <f>IF(OR(O144="",G144="",G144&lt;=0),"",O144/(G144*IF(L144&lt;&gt;"",L144,I144)))</f>
        <v/>
      </c>
      <c r="Q144" s="15" t="n"/>
      <c r="R144" s="15" t="n"/>
    </row>
    <row r="145">
      <c r="A145" s="23" t="n"/>
      <c r="B145" s="24" t="n"/>
      <c r="C145" s="24" t="n"/>
      <c r="D145" s="25" t="n"/>
      <c r="E145" s="25" t="n"/>
      <c r="F145" s="25" t="n"/>
      <c r="G145" s="26">
        <f>IF(AND(D145&lt;&gt;"",E145&lt;&gt;""),D145-E145,"")</f>
        <v/>
      </c>
      <c r="H145" s="26">
        <f>IF(G145="","",Settings!$B$5)</f>
        <v/>
      </c>
      <c r="I145" s="27">
        <f>IF(OR(G145="",G145&lt;=0),"",ROUNDDOWN(H145/G145,0))</f>
        <v/>
      </c>
      <c r="J145" s="27">
        <f>IF(I145="","",I145*D145)</f>
        <v/>
      </c>
      <c r="K145" s="28">
        <f>IF(OR(F145="",G145="",G145&lt;=0),"",(F145-D145)/G145)</f>
        <v/>
      </c>
      <c r="L145" s="29" t="n"/>
      <c r="M145" s="25" t="n"/>
      <c r="N145" s="23" t="n"/>
      <c r="O145" s="30">
        <f>IF(OR(M145="",D145=""),"",(M145-D145)*IF(L145&lt;&gt;"",L145,I145))</f>
        <v/>
      </c>
      <c r="P145" s="31">
        <f>IF(OR(O145="",G145="",G145&lt;=0),"",O145/(G145*IF(L145&lt;&gt;"",L145,I145)))</f>
        <v/>
      </c>
      <c r="Q145" s="24" t="n"/>
      <c r="R145" s="24" t="n"/>
    </row>
    <row r="146">
      <c r="A146" s="14" t="n"/>
      <c r="B146" s="15" t="n"/>
      <c r="C146" s="15" t="n"/>
      <c r="D146" s="16" t="n"/>
      <c r="E146" s="16" t="n"/>
      <c r="F146" s="16" t="n"/>
      <c r="G146" s="17">
        <f>IF(AND(D146&lt;&gt;"",E146&lt;&gt;""),D146-E146,"")</f>
        <v/>
      </c>
      <c r="H146" s="17">
        <f>IF(G146="","",Settings!$B$5)</f>
        <v/>
      </c>
      <c r="I146" s="18">
        <f>IF(OR(G146="",G146&lt;=0),"",ROUNDDOWN(H146/G146,0))</f>
        <v/>
      </c>
      <c r="J146" s="18">
        <f>IF(I146="","",I146*D146)</f>
        <v/>
      </c>
      <c r="K146" s="19">
        <f>IF(OR(F146="",G146="",G146&lt;=0),"",(F146-D146)/G146)</f>
        <v/>
      </c>
      <c r="L146" s="20" t="n"/>
      <c r="M146" s="16" t="n"/>
      <c r="N146" s="14" t="n"/>
      <c r="O146" s="21">
        <f>IF(OR(M146="",D146=""),"",(M146-D146)*IF(L146&lt;&gt;"",L146,I146))</f>
        <v/>
      </c>
      <c r="P146" s="22">
        <f>IF(OR(O146="",G146="",G146&lt;=0),"",O146/(G146*IF(L146&lt;&gt;"",L146,I146)))</f>
        <v/>
      </c>
      <c r="Q146" s="15" t="n"/>
      <c r="R146" s="15" t="n"/>
    </row>
    <row r="147">
      <c r="A147" s="23" t="n"/>
      <c r="B147" s="24" t="n"/>
      <c r="C147" s="24" t="n"/>
      <c r="D147" s="25" t="n"/>
      <c r="E147" s="25" t="n"/>
      <c r="F147" s="25" t="n"/>
      <c r="G147" s="26">
        <f>IF(AND(D147&lt;&gt;"",E147&lt;&gt;""),D147-E147,"")</f>
        <v/>
      </c>
      <c r="H147" s="26">
        <f>IF(G147="","",Settings!$B$5)</f>
        <v/>
      </c>
      <c r="I147" s="27">
        <f>IF(OR(G147="",G147&lt;=0),"",ROUNDDOWN(H147/G147,0))</f>
        <v/>
      </c>
      <c r="J147" s="27">
        <f>IF(I147="","",I147*D147)</f>
        <v/>
      </c>
      <c r="K147" s="28">
        <f>IF(OR(F147="",G147="",G147&lt;=0),"",(F147-D147)/G147)</f>
        <v/>
      </c>
      <c r="L147" s="29" t="n"/>
      <c r="M147" s="25" t="n"/>
      <c r="N147" s="23" t="n"/>
      <c r="O147" s="30">
        <f>IF(OR(M147="",D147=""),"",(M147-D147)*IF(L147&lt;&gt;"",L147,I147))</f>
        <v/>
      </c>
      <c r="P147" s="31">
        <f>IF(OR(O147="",G147="",G147&lt;=0),"",O147/(G147*IF(L147&lt;&gt;"",L147,I147)))</f>
        <v/>
      </c>
      <c r="Q147" s="24" t="n"/>
      <c r="R147" s="24" t="n"/>
    </row>
    <row r="148">
      <c r="A148" s="14" t="n"/>
      <c r="B148" s="15" t="n"/>
      <c r="C148" s="15" t="n"/>
      <c r="D148" s="16" t="n"/>
      <c r="E148" s="16" t="n"/>
      <c r="F148" s="16" t="n"/>
      <c r="G148" s="17">
        <f>IF(AND(D148&lt;&gt;"",E148&lt;&gt;""),D148-E148,"")</f>
        <v/>
      </c>
      <c r="H148" s="17">
        <f>IF(G148="","",Settings!$B$5)</f>
        <v/>
      </c>
      <c r="I148" s="18">
        <f>IF(OR(G148="",G148&lt;=0),"",ROUNDDOWN(H148/G148,0))</f>
        <v/>
      </c>
      <c r="J148" s="18">
        <f>IF(I148="","",I148*D148)</f>
        <v/>
      </c>
      <c r="K148" s="19">
        <f>IF(OR(F148="",G148="",G148&lt;=0),"",(F148-D148)/G148)</f>
        <v/>
      </c>
      <c r="L148" s="20" t="n"/>
      <c r="M148" s="16" t="n"/>
      <c r="N148" s="14" t="n"/>
      <c r="O148" s="21">
        <f>IF(OR(M148="",D148=""),"",(M148-D148)*IF(L148&lt;&gt;"",L148,I148))</f>
        <v/>
      </c>
      <c r="P148" s="22">
        <f>IF(OR(O148="",G148="",G148&lt;=0),"",O148/(G148*IF(L148&lt;&gt;"",L148,I148)))</f>
        <v/>
      </c>
      <c r="Q148" s="15" t="n"/>
      <c r="R148" s="15" t="n"/>
    </row>
    <row r="149">
      <c r="A149" s="23" t="n"/>
      <c r="B149" s="24" t="n"/>
      <c r="C149" s="24" t="n"/>
      <c r="D149" s="25" t="n"/>
      <c r="E149" s="25" t="n"/>
      <c r="F149" s="25" t="n"/>
      <c r="G149" s="26">
        <f>IF(AND(D149&lt;&gt;"",E149&lt;&gt;""),D149-E149,"")</f>
        <v/>
      </c>
      <c r="H149" s="26">
        <f>IF(G149="","",Settings!$B$5)</f>
        <v/>
      </c>
      <c r="I149" s="27">
        <f>IF(OR(G149="",G149&lt;=0),"",ROUNDDOWN(H149/G149,0))</f>
        <v/>
      </c>
      <c r="J149" s="27">
        <f>IF(I149="","",I149*D149)</f>
        <v/>
      </c>
      <c r="K149" s="28">
        <f>IF(OR(F149="",G149="",G149&lt;=0),"",(F149-D149)/G149)</f>
        <v/>
      </c>
      <c r="L149" s="29" t="n"/>
      <c r="M149" s="25" t="n"/>
      <c r="N149" s="23" t="n"/>
      <c r="O149" s="30">
        <f>IF(OR(M149="",D149=""),"",(M149-D149)*IF(L149&lt;&gt;"",L149,I149))</f>
        <v/>
      </c>
      <c r="P149" s="31">
        <f>IF(OR(O149="",G149="",G149&lt;=0),"",O149/(G149*IF(L149&lt;&gt;"",L149,I149)))</f>
        <v/>
      </c>
      <c r="Q149" s="24" t="n"/>
      <c r="R149" s="24" t="n"/>
    </row>
    <row r="150">
      <c r="A150" s="14" t="n"/>
      <c r="B150" s="15" t="n"/>
      <c r="C150" s="15" t="n"/>
      <c r="D150" s="16" t="n"/>
      <c r="E150" s="16" t="n"/>
      <c r="F150" s="16" t="n"/>
      <c r="G150" s="17">
        <f>IF(AND(D150&lt;&gt;"",E150&lt;&gt;""),D150-E150,"")</f>
        <v/>
      </c>
      <c r="H150" s="17">
        <f>IF(G150="","",Settings!$B$5)</f>
        <v/>
      </c>
      <c r="I150" s="18">
        <f>IF(OR(G150="",G150&lt;=0),"",ROUNDDOWN(H150/G150,0))</f>
        <v/>
      </c>
      <c r="J150" s="18">
        <f>IF(I150="","",I150*D150)</f>
        <v/>
      </c>
      <c r="K150" s="19">
        <f>IF(OR(F150="",G150="",G150&lt;=0),"",(F150-D150)/G150)</f>
        <v/>
      </c>
      <c r="L150" s="20" t="n"/>
      <c r="M150" s="16" t="n"/>
      <c r="N150" s="14" t="n"/>
      <c r="O150" s="21">
        <f>IF(OR(M150="",D150=""),"",(M150-D150)*IF(L150&lt;&gt;"",L150,I150))</f>
        <v/>
      </c>
      <c r="P150" s="22">
        <f>IF(OR(O150="",G150="",G150&lt;=0),"",O150/(G150*IF(L150&lt;&gt;"",L150,I150)))</f>
        <v/>
      </c>
      <c r="Q150" s="15" t="n"/>
      <c r="R150" s="15" t="n"/>
    </row>
    <row r="151">
      <c r="A151" s="23" t="n"/>
      <c r="B151" s="24" t="n"/>
      <c r="C151" s="24" t="n"/>
      <c r="D151" s="25" t="n"/>
      <c r="E151" s="25" t="n"/>
      <c r="F151" s="25" t="n"/>
      <c r="G151" s="26">
        <f>IF(AND(D151&lt;&gt;"",E151&lt;&gt;""),D151-E151,"")</f>
        <v/>
      </c>
      <c r="H151" s="26">
        <f>IF(G151="","",Settings!$B$5)</f>
        <v/>
      </c>
      <c r="I151" s="27">
        <f>IF(OR(G151="",G151&lt;=0),"",ROUNDDOWN(H151/G151,0))</f>
        <v/>
      </c>
      <c r="J151" s="27">
        <f>IF(I151="","",I151*D151)</f>
        <v/>
      </c>
      <c r="K151" s="28">
        <f>IF(OR(F151="",G151="",G151&lt;=0),"",(F151-D151)/G151)</f>
        <v/>
      </c>
      <c r="L151" s="29" t="n"/>
      <c r="M151" s="25" t="n"/>
      <c r="N151" s="23" t="n"/>
      <c r="O151" s="30">
        <f>IF(OR(M151="",D151=""),"",(M151-D151)*IF(L151&lt;&gt;"",L151,I151))</f>
        <v/>
      </c>
      <c r="P151" s="31">
        <f>IF(OR(O151="",G151="",G151&lt;=0),"",O151/(G151*IF(L151&lt;&gt;"",L151,I151)))</f>
        <v/>
      </c>
      <c r="Q151" s="24" t="n"/>
      <c r="R151" s="24" t="n"/>
    </row>
    <row r="152">
      <c r="A152" s="14" t="n"/>
      <c r="B152" s="15" t="n"/>
      <c r="C152" s="15" t="n"/>
      <c r="D152" s="16" t="n"/>
      <c r="E152" s="16" t="n"/>
      <c r="F152" s="16" t="n"/>
      <c r="G152" s="17">
        <f>IF(AND(D152&lt;&gt;"",E152&lt;&gt;""),D152-E152,"")</f>
        <v/>
      </c>
      <c r="H152" s="17">
        <f>IF(G152="","",Settings!$B$5)</f>
        <v/>
      </c>
      <c r="I152" s="18">
        <f>IF(OR(G152="",G152&lt;=0),"",ROUNDDOWN(H152/G152,0))</f>
        <v/>
      </c>
      <c r="J152" s="18">
        <f>IF(I152="","",I152*D152)</f>
        <v/>
      </c>
      <c r="K152" s="19">
        <f>IF(OR(F152="",G152="",G152&lt;=0),"",(F152-D152)/G152)</f>
        <v/>
      </c>
      <c r="L152" s="20" t="n"/>
      <c r="M152" s="16" t="n"/>
      <c r="N152" s="14" t="n"/>
      <c r="O152" s="21">
        <f>IF(OR(M152="",D152=""),"",(M152-D152)*IF(L152&lt;&gt;"",L152,I152))</f>
        <v/>
      </c>
      <c r="P152" s="22">
        <f>IF(OR(O152="",G152="",G152&lt;=0),"",O152/(G152*IF(L152&lt;&gt;"",L152,I152)))</f>
        <v/>
      </c>
      <c r="Q152" s="15" t="n"/>
      <c r="R152" s="15" t="n"/>
    </row>
    <row r="153">
      <c r="A153" s="23" t="n"/>
      <c r="B153" s="24" t="n"/>
      <c r="C153" s="24" t="n"/>
      <c r="D153" s="25" t="n"/>
      <c r="E153" s="25" t="n"/>
      <c r="F153" s="25" t="n"/>
      <c r="G153" s="26">
        <f>IF(AND(D153&lt;&gt;"",E153&lt;&gt;""),D153-E153,"")</f>
        <v/>
      </c>
      <c r="H153" s="26">
        <f>IF(G153="","",Settings!$B$5)</f>
        <v/>
      </c>
      <c r="I153" s="27">
        <f>IF(OR(G153="",G153&lt;=0),"",ROUNDDOWN(H153/G153,0))</f>
        <v/>
      </c>
      <c r="J153" s="27">
        <f>IF(I153="","",I153*D153)</f>
        <v/>
      </c>
      <c r="K153" s="28">
        <f>IF(OR(F153="",G153="",G153&lt;=0),"",(F153-D153)/G153)</f>
        <v/>
      </c>
      <c r="L153" s="29" t="n"/>
      <c r="M153" s="25" t="n"/>
      <c r="N153" s="23" t="n"/>
      <c r="O153" s="30">
        <f>IF(OR(M153="",D153=""),"",(M153-D153)*IF(L153&lt;&gt;"",L153,I153))</f>
        <v/>
      </c>
      <c r="P153" s="31">
        <f>IF(OR(O153="",G153="",G153&lt;=0),"",O153/(G153*IF(L153&lt;&gt;"",L153,I153)))</f>
        <v/>
      </c>
      <c r="Q153" s="24" t="n"/>
      <c r="R153" s="24" t="n"/>
    </row>
    <row r="154">
      <c r="A154" s="14" t="n"/>
      <c r="B154" s="15" t="n"/>
      <c r="C154" s="15" t="n"/>
      <c r="D154" s="16" t="n"/>
      <c r="E154" s="16" t="n"/>
      <c r="F154" s="16" t="n"/>
      <c r="G154" s="17">
        <f>IF(AND(D154&lt;&gt;"",E154&lt;&gt;""),D154-E154,"")</f>
        <v/>
      </c>
      <c r="H154" s="17">
        <f>IF(G154="","",Settings!$B$5)</f>
        <v/>
      </c>
      <c r="I154" s="18">
        <f>IF(OR(G154="",G154&lt;=0),"",ROUNDDOWN(H154/G154,0))</f>
        <v/>
      </c>
      <c r="J154" s="18">
        <f>IF(I154="","",I154*D154)</f>
        <v/>
      </c>
      <c r="K154" s="19">
        <f>IF(OR(F154="",G154="",G154&lt;=0),"",(F154-D154)/G154)</f>
        <v/>
      </c>
      <c r="L154" s="20" t="n"/>
      <c r="M154" s="16" t="n"/>
      <c r="N154" s="14" t="n"/>
      <c r="O154" s="21">
        <f>IF(OR(M154="",D154=""),"",(M154-D154)*IF(L154&lt;&gt;"",L154,I154))</f>
        <v/>
      </c>
      <c r="P154" s="22">
        <f>IF(OR(O154="",G154="",G154&lt;=0),"",O154/(G154*IF(L154&lt;&gt;"",L154,I154)))</f>
        <v/>
      </c>
      <c r="Q154" s="15" t="n"/>
      <c r="R154" s="15" t="n"/>
    </row>
    <row r="155">
      <c r="A155" s="23" t="n"/>
      <c r="B155" s="24" t="n"/>
      <c r="C155" s="24" t="n"/>
      <c r="D155" s="25" t="n"/>
      <c r="E155" s="25" t="n"/>
      <c r="F155" s="25" t="n"/>
      <c r="G155" s="26">
        <f>IF(AND(D155&lt;&gt;"",E155&lt;&gt;""),D155-E155,"")</f>
        <v/>
      </c>
      <c r="H155" s="26">
        <f>IF(G155="","",Settings!$B$5)</f>
        <v/>
      </c>
      <c r="I155" s="27">
        <f>IF(OR(G155="",G155&lt;=0),"",ROUNDDOWN(H155/G155,0))</f>
        <v/>
      </c>
      <c r="J155" s="27">
        <f>IF(I155="","",I155*D155)</f>
        <v/>
      </c>
      <c r="K155" s="28">
        <f>IF(OR(F155="",G155="",G155&lt;=0),"",(F155-D155)/G155)</f>
        <v/>
      </c>
      <c r="L155" s="29" t="n"/>
      <c r="M155" s="25" t="n"/>
      <c r="N155" s="23" t="n"/>
      <c r="O155" s="30">
        <f>IF(OR(M155="",D155=""),"",(M155-D155)*IF(L155&lt;&gt;"",L155,I155))</f>
        <v/>
      </c>
      <c r="P155" s="31">
        <f>IF(OR(O155="",G155="",G155&lt;=0),"",O155/(G155*IF(L155&lt;&gt;"",L155,I155)))</f>
        <v/>
      </c>
      <c r="Q155" s="24" t="n"/>
      <c r="R155" s="24" t="n"/>
    </row>
    <row r="156">
      <c r="A156" s="14" t="n"/>
      <c r="B156" s="15" t="n"/>
      <c r="C156" s="15" t="n"/>
      <c r="D156" s="16" t="n"/>
      <c r="E156" s="16" t="n"/>
      <c r="F156" s="16" t="n"/>
      <c r="G156" s="17">
        <f>IF(AND(D156&lt;&gt;"",E156&lt;&gt;""),D156-E156,"")</f>
        <v/>
      </c>
      <c r="H156" s="17">
        <f>IF(G156="","",Settings!$B$5)</f>
        <v/>
      </c>
      <c r="I156" s="18">
        <f>IF(OR(G156="",G156&lt;=0),"",ROUNDDOWN(H156/G156,0))</f>
        <v/>
      </c>
      <c r="J156" s="18">
        <f>IF(I156="","",I156*D156)</f>
        <v/>
      </c>
      <c r="K156" s="19">
        <f>IF(OR(F156="",G156="",G156&lt;=0),"",(F156-D156)/G156)</f>
        <v/>
      </c>
      <c r="L156" s="20" t="n"/>
      <c r="M156" s="16" t="n"/>
      <c r="N156" s="14" t="n"/>
      <c r="O156" s="21">
        <f>IF(OR(M156="",D156=""),"",(M156-D156)*IF(L156&lt;&gt;"",L156,I156))</f>
        <v/>
      </c>
      <c r="P156" s="22">
        <f>IF(OR(O156="",G156="",G156&lt;=0),"",O156/(G156*IF(L156&lt;&gt;"",L156,I156)))</f>
        <v/>
      </c>
      <c r="Q156" s="15" t="n"/>
      <c r="R156" s="15" t="n"/>
    </row>
    <row r="157">
      <c r="A157" s="23" t="n"/>
      <c r="B157" s="24" t="n"/>
      <c r="C157" s="24" t="n"/>
      <c r="D157" s="25" t="n"/>
      <c r="E157" s="25" t="n"/>
      <c r="F157" s="25" t="n"/>
      <c r="G157" s="26">
        <f>IF(AND(D157&lt;&gt;"",E157&lt;&gt;""),D157-E157,"")</f>
        <v/>
      </c>
      <c r="H157" s="26">
        <f>IF(G157="","",Settings!$B$5)</f>
        <v/>
      </c>
      <c r="I157" s="27">
        <f>IF(OR(G157="",G157&lt;=0),"",ROUNDDOWN(H157/G157,0))</f>
        <v/>
      </c>
      <c r="J157" s="27">
        <f>IF(I157="","",I157*D157)</f>
        <v/>
      </c>
      <c r="K157" s="28">
        <f>IF(OR(F157="",G157="",G157&lt;=0),"",(F157-D157)/G157)</f>
        <v/>
      </c>
      <c r="L157" s="29" t="n"/>
      <c r="M157" s="25" t="n"/>
      <c r="N157" s="23" t="n"/>
      <c r="O157" s="30">
        <f>IF(OR(M157="",D157=""),"",(M157-D157)*IF(L157&lt;&gt;"",L157,I157))</f>
        <v/>
      </c>
      <c r="P157" s="31">
        <f>IF(OR(O157="",G157="",G157&lt;=0),"",O157/(G157*IF(L157&lt;&gt;"",L157,I157)))</f>
        <v/>
      </c>
      <c r="Q157" s="24" t="n"/>
      <c r="R157" s="24" t="n"/>
    </row>
    <row r="158">
      <c r="A158" s="14" t="n"/>
      <c r="B158" s="15" t="n"/>
      <c r="C158" s="15" t="n"/>
      <c r="D158" s="16" t="n"/>
      <c r="E158" s="16" t="n"/>
      <c r="F158" s="16" t="n"/>
      <c r="G158" s="17">
        <f>IF(AND(D158&lt;&gt;"",E158&lt;&gt;""),D158-E158,"")</f>
        <v/>
      </c>
      <c r="H158" s="17">
        <f>IF(G158="","",Settings!$B$5)</f>
        <v/>
      </c>
      <c r="I158" s="18">
        <f>IF(OR(G158="",G158&lt;=0),"",ROUNDDOWN(H158/G158,0))</f>
        <v/>
      </c>
      <c r="J158" s="18">
        <f>IF(I158="","",I158*D158)</f>
        <v/>
      </c>
      <c r="K158" s="19">
        <f>IF(OR(F158="",G158="",G158&lt;=0),"",(F158-D158)/G158)</f>
        <v/>
      </c>
      <c r="L158" s="20" t="n"/>
      <c r="M158" s="16" t="n"/>
      <c r="N158" s="14" t="n"/>
      <c r="O158" s="21">
        <f>IF(OR(M158="",D158=""),"",(M158-D158)*IF(L158&lt;&gt;"",L158,I158))</f>
        <v/>
      </c>
      <c r="P158" s="22">
        <f>IF(OR(O158="",G158="",G158&lt;=0),"",O158/(G158*IF(L158&lt;&gt;"",L158,I158)))</f>
        <v/>
      </c>
      <c r="Q158" s="15" t="n"/>
      <c r="R158" s="15" t="n"/>
    </row>
    <row r="159">
      <c r="A159" s="23" t="n"/>
      <c r="B159" s="24" t="n"/>
      <c r="C159" s="24" t="n"/>
      <c r="D159" s="25" t="n"/>
      <c r="E159" s="25" t="n"/>
      <c r="F159" s="25" t="n"/>
      <c r="G159" s="26">
        <f>IF(AND(D159&lt;&gt;"",E159&lt;&gt;""),D159-E159,"")</f>
        <v/>
      </c>
      <c r="H159" s="26">
        <f>IF(G159="","",Settings!$B$5)</f>
        <v/>
      </c>
      <c r="I159" s="27">
        <f>IF(OR(G159="",G159&lt;=0),"",ROUNDDOWN(H159/G159,0))</f>
        <v/>
      </c>
      <c r="J159" s="27">
        <f>IF(I159="","",I159*D159)</f>
        <v/>
      </c>
      <c r="K159" s="28">
        <f>IF(OR(F159="",G159="",G159&lt;=0),"",(F159-D159)/G159)</f>
        <v/>
      </c>
      <c r="L159" s="29" t="n"/>
      <c r="M159" s="25" t="n"/>
      <c r="N159" s="23" t="n"/>
      <c r="O159" s="30">
        <f>IF(OR(M159="",D159=""),"",(M159-D159)*IF(L159&lt;&gt;"",L159,I159))</f>
        <v/>
      </c>
      <c r="P159" s="31">
        <f>IF(OR(O159="",G159="",G159&lt;=0),"",O159/(G159*IF(L159&lt;&gt;"",L159,I159)))</f>
        <v/>
      </c>
      <c r="Q159" s="24" t="n"/>
      <c r="R159" s="24" t="n"/>
    </row>
    <row r="160">
      <c r="A160" s="14" t="n"/>
      <c r="B160" s="15" t="n"/>
      <c r="C160" s="15" t="n"/>
      <c r="D160" s="16" t="n"/>
      <c r="E160" s="16" t="n"/>
      <c r="F160" s="16" t="n"/>
      <c r="G160" s="17">
        <f>IF(AND(D160&lt;&gt;"",E160&lt;&gt;""),D160-E160,"")</f>
        <v/>
      </c>
      <c r="H160" s="17">
        <f>IF(G160="","",Settings!$B$5)</f>
        <v/>
      </c>
      <c r="I160" s="18">
        <f>IF(OR(G160="",G160&lt;=0),"",ROUNDDOWN(H160/G160,0))</f>
        <v/>
      </c>
      <c r="J160" s="18">
        <f>IF(I160="","",I160*D160)</f>
        <v/>
      </c>
      <c r="K160" s="19">
        <f>IF(OR(F160="",G160="",G160&lt;=0),"",(F160-D160)/G160)</f>
        <v/>
      </c>
      <c r="L160" s="20" t="n"/>
      <c r="M160" s="16" t="n"/>
      <c r="N160" s="14" t="n"/>
      <c r="O160" s="21">
        <f>IF(OR(M160="",D160=""),"",(M160-D160)*IF(L160&lt;&gt;"",L160,I160))</f>
        <v/>
      </c>
      <c r="P160" s="22">
        <f>IF(OR(O160="",G160="",G160&lt;=0),"",O160/(G160*IF(L160&lt;&gt;"",L160,I160)))</f>
        <v/>
      </c>
      <c r="Q160" s="15" t="n"/>
      <c r="R160" s="15" t="n"/>
    </row>
    <row r="161">
      <c r="A161" s="23" t="n"/>
      <c r="B161" s="24" t="n"/>
      <c r="C161" s="24" t="n"/>
      <c r="D161" s="25" t="n"/>
      <c r="E161" s="25" t="n"/>
      <c r="F161" s="25" t="n"/>
      <c r="G161" s="26">
        <f>IF(AND(D161&lt;&gt;"",E161&lt;&gt;""),D161-E161,"")</f>
        <v/>
      </c>
      <c r="H161" s="26">
        <f>IF(G161="","",Settings!$B$5)</f>
        <v/>
      </c>
      <c r="I161" s="27">
        <f>IF(OR(G161="",G161&lt;=0),"",ROUNDDOWN(H161/G161,0))</f>
        <v/>
      </c>
      <c r="J161" s="27">
        <f>IF(I161="","",I161*D161)</f>
        <v/>
      </c>
      <c r="K161" s="28">
        <f>IF(OR(F161="",G161="",G161&lt;=0),"",(F161-D161)/G161)</f>
        <v/>
      </c>
      <c r="L161" s="29" t="n"/>
      <c r="M161" s="25" t="n"/>
      <c r="N161" s="23" t="n"/>
      <c r="O161" s="30">
        <f>IF(OR(M161="",D161=""),"",(M161-D161)*IF(L161&lt;&gt;"",L161,I161))</f>
        <v/>
      </c>
      <c r="P161" s="31">
        <f>IF(OR(O161="",G161="",G161&lt;=0),"",O161/(G161*IF(L161&lt;&gt;"",L161,I161)))</f>
        <v/>
      </c>
      <c r="Q161" s="24" t="n"/>
      <c r="R161" s="24" t="n"/>
    </row>
    <row r="162">
      <c r="A162" s="14" t="n"/>
      <c r="B162" s="15" t="n"/>
      <c r="C162" s="15" t="n"/>
      <c r="D162" s="16" t="n"/>
      <c r="E162" s="16" t="n"/>
      <c r="F162" s="16" t="n"/>
      <c r="G162" s="17">
        <f>IF(AND(D162&lt;&gt;"",E162&lt;&gt;""),D162-E162,"")</f>
        <v/>
      </c>
      <c r="H162" s="17">
        <f>IF(G162="","",Settings!$B$5)</f>
        <v/>
      </c>
      <c r="I162" s="18">
        <f>IF(OR(G162="",G162&lt;=0),"",ROUNDDOWN(H162/G162,0))</f>
        <v/>
      </c>
      <c r="J162" s="18">
        <f>IF(I162="","",I162*D162)</f>
        <v/>
      </c>
      <c r="K162" s="19">
        <f>IF(OR(F162="",G162="",G162&lt;=0),"",(F162-D162)/G162)</f>
        <v/>
      </c>
      <c r="L162" s="20" t="n"/>
      <c r="M162" s="16" t="n"/>
      <c r="N162" s="14" t="n"/>
      <c r="O162" s="21">
        <f>IF(OR(M162="",D162=""),"",(M162-D162)*IF(L162&lt;&gt;"",L162,I162))</f>
        <v/>
      </c>
      <c r="P162" s="22">
        <f>IF(OR(O162="",G162="",G162&lt;=0),"",O162/(G162*IF(L162&lt;&gt;"",L162,I162)))</f>
        <v/>
      </c>
      <c r="Q162" s="15" t="n"/>
      <c r="R162" s="15" t="n"/>
    </row>
    <row r="163">
      <c r="A163" s="23" t="n"/>
      <c r="B163" s="24" t="n"/>
      <c r="C163" s="24" t="n"/>
      <c r="D163" s="25" t="n"/>
      <c r="E163" s="25" t="n"/>
      <c r="F163" s="25" t="n"/>
      <c r="G163" s="26">
        <f>IF(AND(D163&lt;&gt;"",E163&lt;&gt;""),D163-E163,"")</f>
        <v/>
      </c>
      <c r="H163" s="26">
        <f>IF(G163="","",Settings!$B$5)</f>
        <v/>
      </c>
      <c r="I163" s="27">
        <f>IF(OR(G163="",G163&lt;=0),"",ROUNDDOWN(H163/G163,0))</f>
        <v/>
      </c>
      <c r="J163" s="27">
        <f>IF(I163="","",I163*D163)</f>
        <v/>
      </c>
      <c r="K163" s="28">
        <f>IF(OR(F163="",G163="",G163&lt;=0),"",(F163-D163)/G163)</f>
        <v/>
      </c>
      <c r="L163" s="29" t="n"/>
      <c r="M163" s="25" t="n"/>
      <c r="N163" s="23" t="n"/>
      <c r="O163" s="30">
        <f>IF(OR(M163="",D163=""),"",(M163-D163)*IF(L163&lt;&gt;"",L163,I163))</f>
        <v/>
      </c>
      <c r="P163" s="31">
        <f>IF(OR(O163="",G163="",G163&lt;=0),"",O163/(G163*IF(L163&lt;&gt;"",L163,I163)))</f>
        <v/>
      </c>
      <c r="Q163" s="24" t="n"/>
      <c r="R163" s="24" t="n"/>
    </row>
    <row r="164">
      <c r="A164" s="14" t="n"/>
      <c r="B164" s="15" t="n"/>
      <c r="C164" s="15" t="n"/>
      <c r="D164" s="16" t="n"/>
      <c r="E164" s="16" t="n"/>
      <c r="F164" s="16" t="n"/>
      <c r="G164" s="17">
        <f>IF(AND(D164&lt;&gt;"",E164&lt;&gt;""),D164-E164,"")</f>
        <v/>
      </c>
      <c r="H164" s="17">
        <f>IF(G164="","",Settings!$B$5)</f>
        <v/>
      </c>
      <c r="I164" s="18">
        <f>IF(OR(G164="",G164&lt;=0),"",ROUNDDOWN(H164/G164,0))</f>
        <v/>
      </c>
      <c r="J164" s="18">
        <f>IF(I164="","",I164*D164)</f>
        <v/>
      </c>
      <c r="K164" s="19">
        <f>IF(OR(F164="",G164="",G164&lt;=0),"",(F164-D164)/G164)</f>
        <v/>
      </c>
      <c r="L164" s="20" t="n"/>
      <c r="M164" s="16" t="n"/>
      <c r="N164" s="14" t="n"/>
      <c r="O164" s="21">
        <f>IF(OR(M164="",D164=""),"",(M164-D164)*IF(L164&lt;&gt;"",L164,I164))</f>
        <v/>
      </c>
      <c r="P164" s="22">
        <f>IF(OR(O164="",G164="",G164&lt;=0),"",O164/(G164*IF(L164&lt;&gt;"",L164,I164)))</f>
        <v/>
      </c>
      <c r="Q164" s="15" t="n"/>
      <c r="R164" s="15" t="n"/>
    </row>
    <row r="165">
      <c r="A165" s="23" t="n"/>
      <c r="B165" s="24" t="n"/>
      <c r="C165" s="24" t="n"/>
      <c r="D165" s="25" t="n"/>
      <c r="E165" s="25" t="n"/>
      <c r="F165" s="25" t="n"/>
      <c r="G165" s="26">
        <f>IF(AND(D165&lt;&gt;"",E165&lt;&gt;""),D165-E165,"")</f>
        <v/>
      </c>
      <c r="H165" s="26">
        <f>IF(G165="","",Settings!$B$5)</f>
        <v/>
      </c>
      <c r="I165" s="27">
        <f>IF(OR(G165="",G165&lt;=0),"",ROUNDDOWN(H165/G165,0))</f>
        <v/>
      </c>
      <c r="J165" s="27">
        <f>IF(I165="","",I165*D165)</f>
        <v/>
      </c>
      <c r="K165" s="28">
        <f>IF(OR(F165="",G165="",G165&lt;=0),"",(F165-D165)/G165)</f>
        <v/>
      </c>
      <c r="L165" s="29" t="n"/>
      <c r="M165" s="25" t="n"/>
      <c r="N165" s="23" t="n"/>
      <c r="O165" s="30">
        <f>IF(OR(M165="",D165=""),"",(M165-D165)*IF(L165&lt;&gt;"",L165,I165))</f>
        <v/>
      </c>
      <c r="P165" s="31">
        <f>IF(OR(O165="",G165="",G165&lt;=0),"",O165/(G165*IF(L165&lt;&gt;"",L165,I165)))</f>
        <v/>
      </c>
      <c r="Q165" s="24" t="n"/>
      <c r="R165" s="24" t="n"/>
    </row>
    <row r="166">
      <c r="A166" s="14" t="n"/>
      <c r="B166" s="15" t="n"/>
      <c r="C166" s="15" t="n"/>
      <c r="D166" s="16" t="n"/>
      <c r="E166" s="16" t="n"/>
      <c r="F166" s="16" t="n"/>
      <c r="G166" s="17">
        <f>IF(AND(D166&lt;&gt;"",E166&lt;&gt;""),D166-E166,"")</f>
        <v/>
      </c>
      <c r="H166" s="17">
        <f>IF(G166="","",Settings!$B$5)</f>
        <v/>
      </c>
      <c r="I166" s="18">
        <f>IF(OR(G166="",G166&lt;=0),"",ROUNDDOWN(H166/G166,0))</f>
        <v/>
      </c>
      <c r="J166" s="18">
        <f>IF(I166="","",I166*D166)</f>
        <v/>
      </c>
      <c r="K166" s="19">
        <f>IF(OR(F166="",G166="",G166&lt;=0),"",(F166-D166)/G166)</f>
        <v/>
      </c>
      <c r="L166" s="20" t="n"/>
      <c r="M166" s="16" t="n"/>
      <c r="N166" s="14" t="n"/>
      <c r="O166" s="21">
        <f>IF(OR(M166="",D166=""),"",(M166-D166)*IF(L166&lt;&gt;"",L166,I166))</f>
        <v/>
      </c>
      <c r="P166" s="22">
        <f>IF(OR(O166="",G166="",G166&lt;=0),"",O166/(G166*IF(L166&lt;&gt;"",L166,I166)))</f>
        <v/>
      </c>
      <c r="Q166" s="15" t="n"/>
      <c r="R166" s="15" t="n"/>
    </row>
    <row r="167">
      <c r="A167" s="23" t="n"/>
      <c r="B167" s="24" t="n"/>
      <c r="C167" s="24" t="n"/>
      <c r="D167" s="25" t="n"/>
      <c r="E167" s="25" t="n"/>
      <c r="F167" s="25" t="n"/>
      <c r="G167" s="26">
        <f>IF(AND(D167&lt;&gt;"",E167&lt;&gt;""),D167-E167,"")</f>
        <v/>
      </c>
      <c r="H167" s="26">
        <f>IF(G167="","",Settings!$B$5)</f>
        <v/>
      </c>
      <c r="I167" s="27">
        <f>IF(OR(G167="",G167&lt;=0),"",ROUNDDOWN(H167/G167,0))</f>
        <v/>
      </c>
      <c r="J167" s="27">
        <f>IF(I167="","",I167*D167)</f>
        <v/>
      </c>
      <c r="K167" s="28">
        <f>IF(OR(F167="",G167="",G167&lt;=0),"",(F167-D167)/G167)</f>
        <v/>
      </c>
      <c r="L167" s="29" t="n"/>
      <c r="M167" s="25" t="n"/>
      <c r="N167" s="23" t="n"/>
      <c r="O167" s="30">
        <f>IF(OR(M167="",D167=""),"",(M167-D167)*IF(L167&lt;&gt;"",L167,I167))</f>
        <v/>
      </c>
      <c r="P167" s="31">
        <f>IF(OR(O167="",G167="",G167&lt;=0),"",O167/(G167*IF(L167&lt;&gt;"",L167,I167)))</f>
        <v/>
      </c>
      <c r="Q167" s="24" t="n"/>
      <c r="R167" s="24" t="n"/>
    </row>
    <row r="168">
      <c r="A168" s="14" t="n"/>
      <c r="B168" s="15" t="n"/>
      <c r="C168" s="15" t="n"/>
      <c r="D168" s="16" t="n"/>
      <c r="E168" s="16" t="n"/>
      <c r="F168" s="16" t="n"/>
      <c r="G168" s="17">
        <f>IF(AND(D168&lt;&gt;"",E168&lt;&gt;""),D168-E168,"")</f>
        <v/>
      </c>
      <c r="H168" s="17">
        <f>IF(G168="","",Settings!$B$5)</f>
        <v/>
      </c>
      <c r="I168" s="18">
        <f>IF(OR(G168="",G168&lt;=0),"",ROUNDDOWN(H168/G168,0))</f>
        <v/>
      </c>
      <c r="J168" s="18">
        <f>IF(I168="","",I168*D168)</f>
        <v/>
      </c>
      <c r="K168" s="19">
        <f>IF(OR(F168="",G168="",G168&lt;=0),"",(F168-D168)/G168)</f>
        <v/>
      </c>
      <c r="L168" s="20" t="n"/>
      <c r="M168" s="16" t="n"/>
      <c r="N168" s="14" t="n"/>
      <c r="O168" s="21">
        <f>IF(OR(M168="",D168=""),"",(M168-D168)*IF(L168&lt;&gt;"",L168,I168))</f>
        <v/>
      </c>
      <c r="P168" s="22">
        <f>IF(OR(O168="",G168="",G168&lt;=0),"",O168/(G168*IF(L168&lt;&gt;"",L168,I168)))</f>
        <v/>
      </c>
      <c r="Q168" s="15" t="n"/>
      <c r="R168" s="15" t="n"/>
    </row>
    <row r="169">
      <c r="A169" s="23" t="n"/>
      <c r="B169" s="24" t="n"/>
      <c r="C169" s="24" t="n"/>
      <c r="D169" s="25" t="n"/>
      <c r="E169" s="25" t="n"/>
      <c r="F169" s="25" t="n"/>
      <c r="G169" s="26">
        <f>IF(AND(D169&lt;&gt;"",E169&lt;&gt;""),D169-E169,"")</f>
        <v/>
      </c>
      <c r="H169" s="26">
        <f>IF(G169="","",Settings!$B$5)</f>
        <v/>
      </c>
      <c r="I169" s="27">
        <f>IF(OR(G169="",G169&lt;=0),"",ROUNDDOWN(H169/G169,0))</f>
        <v/>
      </c>
      <c r="J169" s="27">
        <f>IF(I169="","",I169*D169)</f>
        <v/>
      </c>
      <c r="K169" s="28">
        <f>IF(OR(F169="",G169="",G169&lt;=0),"",(F169-D169)/G169)</f>
        <v/>
      </c>
      <c r="L169" s="29" t="n"/>
      <c r="M169" s="25" t="n"/>
      <c r="N169" s="23" t="n"/>
      <c r="O169" s="30">
        <f>IF(OR(M169="",D169=""),"",(M169-D169)*IF(L169&lt;&gt;"",L169,I169))</f>
        <v/>
      </c>
      <c r="P169" s="31">
        <f>IF(OR(O169="",G169="",G169&lt;=0),"",O169/(G169*IF(L169&lt;&gt;"",L169,I169)))</f>
        <v/>
      </c>
      <c r="Q169" s="24" t="n"/>
      <c r="R169" s="24" t="n"/>
    </row>
    <row r="170">
      <c r="A170" s="14" t="n"/>
      <c r="B170" s="15" t="n"/>
      <c r="C170" s="15" t="n"/>
      <c r="D170" s="16" t="n"/>
      <c r="E170" s="16" t="n"/>
      <c r="F170" s="16" t="n"/>
      <c r="G170" s="17">
        <f>IF(AND(D170&lt;&gt;"",E170&lt;&gt;""),D170-E170,"")</f>
        <v/>
      </c>
      <c r="H170" s="17">
        <f>IF(G170="","",Settings!$B$5)</f>
        <v/>
      </c>
      <c r="I170" s="18">
        <f>IF(OR(G170="",G170&lt;=0),"",ROUNDDOWN(H170/G170,0))</f>
        <v/>
      </c>
      <c r="J170" s="18">
        <f>IF(I170="","",I170*D170)</f>
        <v/>
      </c>
      <c r="K170" s="19">
        <f>IF(OR(F170="",G170="",G170&lt;=0),"",(F170-D170)/G170)</f>
        <v/>
      </c>
      <c r="L170" s="20" t="n"/>
      <c r="M170" s="16" t="n"/>
      <c r="N170" s="14" t="n"/>
      <c r="O170" s="21">
        <f>IF(OR(M170="",D170=""),"",(M170-D170)*IF(L170&lt;&gt;"",L170,I170))</f>
        <v/>
      </c>
      <c r="P170" s="22">
        <f>IF(OR(O170="",G170="",G170&lt;=0),"",O170/(G170*IF(L170&lt;&gt;"",L170,I170)))</f>
        <v/>
      </c>
      <c r="Q170" s="15" t="n"/>
      <c r="R170" s="15" t="n"/>
    </row>
    <row r="171">
      <c r="A171" s="23" t="n"/>
      <c r="B171" s="24" t="n"/>
      <c r="C171" s="24" t="n"/>
      <c r="D171" s="25" t="n"/>
      <c r="E171" s="25" t="n"/>
      <c r="F171" s="25" t="n"/>
      <c r="G171" s="26">
        <f>IF(AND(D171&lt;&gt;"",E171&lt;&gt;""),D171-E171,"")</f>
        <v/>
      </c>
      <c r="H171" s="26">
        <f>IF(G171="","",Settings!$B$5)</f>
        <v/>
      </c>
      <c r="I171" s="27">
        <f>IF(OR(G171="",G171&lt;=0),"",ROUNDDOWN(H171/G171,0))</f>
        <v/>
      </c>
      <c r="J171" s="27">
        <f>IF(I171="","",I171*D171)</f>
        <v/>
      </c>
      <c r="K171" s="28">
        <f>IF(OR(F171="",G171="",G171&lt;=0),"",(F171-D171)/G171)</f>
        <v/>
      </c>
      <c r="L171" s="29" t="n"/>
      <c r="M171" s="25" t="n"/>
      <c r="N171" s="23" t="n"/>
      <c r="O171" s="30">
        <f>IF(OR(M171="",D171=""),"",(M171-D171)*IF(L171&lt;&gt;"",L171,I171))</f>
        <v/>
      </c>
      <c r="P171" s="31">
        <f>IF(OR(O171="",G171="",G171&lt;=0),"",O171/(G171*IF(L171&lt;&gt;"",L171,I171)))</f>
        <v/>
      </c>
      <c r="Q171" s="24" t="n"/>
      <c r="R171" s="24" t="n"/>
    </row>
    <row r="172">
      <c r="A172" s="14" t="n"/>
      <c r="B172" s="15" t="n"/>
      <c r="C172" s="15" t="n"/>
      <c r="D172" s="16" t="n"/>
      <c r="E172" s="16" t="n"/>
      <c r="F172" s="16" t="n"/>
      <c r="G172" s="17">
        <f>IF(AND(D172&lt;&gt;"",E172&lt;&gt;""),D172-E172,"")</f>
        <v/>
      </c>
      <c r="H172" s="17">
        <f>IF(G172="","",Settings!$B$5)</f>
        <v/>
      </c>
      <c r="I172" s="18">
        <f>IF(OR(G172="",G172&lt;=0),"",ROUNDDOWN(H172/G172,0))</f>
        <v/>
      </c>
      <c r="J172" s="18">
        <f>IF(I172="","",I172*D172)</f>
        <v/>
      </c>
      <c r="K172" s="19">
        <f>IF(OR(F172="",G172="",G172&lt;=0),"",(F172-D172)/G172)</f>
        <v/>
      </c>
      <c r="L172" s="20" t="n"/>
      <c r="M172" s="16" t="n"/>
      <c r="N172" s="14" t="n"/>
      <c r="O172" s="21">
        <f>IF(OR(M172="",D172=""),"",(M172-D172)*IF(L172&lt;&gt;"",L172,I172))</f>
        <v/>
      </c>
      <c r="P172" s="22">
        <f>IF(OR(O172="",G172="",G172&lt;=0),"",O172/(G172*IF(L172&lt;&gt;"",L172,I172)))</f>
        <v/>
      </c>
      <c r="Q172" s="15" t="n"/>
      <c r="R172" s="15" t="n"/>
    </row>
    <row r="173">
      <c r="A173" s="23" t="n"/>
      <c r="B173" s="24" t="n"/>
      <c r="C173" s="24" t="n"/>
      <c r="D173" s="25" t="n"/>
      <c r="E173" s="25" t="n"/>
      <c r="F173" s="25" t="n"/>
      <c r="G173" s="26">
        <f>IF(AND(D173&lt;&gt;"",E173&lt;&gt;""),D173-E173,"")</f>
        <v/>
      </c>
      <c r="H173" s="26">
        <f>IF(G173="","",Settings!$B$5)</f>
        <v/>
      </c>
      <c r="I173" s="27">
        <f>IF(OR(G173="",G173&lt;=0),"",ROUNDDOWN(H173/G173,0))</f>
        <v/>
      </c>
      <c r="J173" s="27">
        <f>IF(I173="","",I173*D173)</f>
        <v/>
      </c>
      <c r="K173" s="28">
        <f>IF(OR(F173="",G173="",G173&lt;=0),"",(F173-D173)/G173)</f>
        <v/>
      </c>
      <c r="L173" s="29" t="n"/>
      <c r="M173" s="25" t="n"/>
      <c r="N173" s="23" t="n"/>
      <c r="O173" s="30">
        <f>IF(OR(M173="",D173=""),"",(M173-D173)*IF(L173&lt;&gt;"",L173,I173))</f>
        <v/>
      </c>
      <c r="P173" s="31">
        <f>IF(OR(O173="",G173="",G173&lt;=0),"",O173/(G173*IF(L173&lt;&gt;"",L173,I173)))</f>
        <v/>
      </c>
      <c r="Q173" s="24" t="n"/>
      <c r="R173" s="24" t="n"/>
    </row>
    <row r="174">
      <c r="A174" s="14" t="n"/>
      <c r="B174" s="15" t="n"/>
      <c r="C174" s="15" t="n"/>
      <c r="D174" s="16" t="n"/>
      <c r="E174" s="16" t="n"/>
      <c r="F174" s="16" t="n"/>
      <c r="G174" s="17">
        <f>IF(AND(D174&lt;&gt;"",E174&lt;&gt;""),D174-E174,"")</f>
        <v/>
      </c>
      <c r="H174" s="17">
        <f>IF(G174="","",Settings!$B$5)</f>
        <v/>
      </c>
      <c r="I174" s="18">
        <f>IF(OR(G174="",G174&lt;=0),"",ROUNDDOWN(H174/G174,0))</f>
        <v/>
      </c>
      <c r="J174" s="18">
        <f>IF(I174="","",I174*D174)</f>
        <v/>
      </c>
      <c r="K174" s="19">
        <f>IF(OR(F174="",G174="",G174&lt;=0),"",(F174-D174)/G174)</f>
        <v/>
      </c>
      <c r="L174" s="20" t="n"/>
      <c r="M174" s="16" t="n"/>
      <c r="N174" s="14" t="n"/>
      <c r="O174" s="21">
        <f>IF(OR(M174="",D174=""),"",(M174-D174)*IF(L174&lt;&gt;"",L174,I174))</f>
        <v/>
      </c>
      <c r="P174" s="22">
        <f>IF(OR(O174="",G174="",G174&lt;=0),"",O174/(G174*IF(L174&lt;&gt;"",L174,I174)))</f>
        <v/>
      </c>
      <c r="Q174" s="15" t="n"/>
      <c r="R174" s="15" t="n"/>
    </row>
    <row r="175">
      <c r="A175" s="23" t="n"/>
      <c r="B175" s="24" t="n"/>
      <c r="C175" s="24" t="n"/>
      <c r="D175" s="25" t="n"/>
      <c r="E175" s="25" t="n"/>
      <c r="F175" s="25" t="n"/>
      <c r="G175" s="26">
        <f>IF(AND(D175&lt;&gt;"",E175&lt;&gt;""),D175-E175,"")</f>
        <v/>
      </c>
      <c r="H175" s="26">
        <f>IF(G175="","",Settings!$B$5)</f>
        <v/>
      </c>
      <c r="I175" s="27">
        <f>IF(OR(G175="",G175&lt;=0),"",ROUNDDOWN(H175/G175,0))</f>
        <v/>
      </c>
      <c r="J175" s="27">
        <f>IF(I175="","",I175*D175)</f>
        <v/>
      </c>
      <c r="K175" s="28">
        <f>IF(OR(F175="",G175="",G175&lt;=0),"",(F175-D175)/G175)</f>
        <v/>
      </c>
      <c r="L175" s="29" t="n"/>
      <c r="M175" s="25" t="n"/>
      <c r="N175" s="23" t="n"/>
      <c r="O175" s="30">
        <f>IF(OR(M175="",D175=""),"",(M175-D175)*IF(L175&lt;&gt;"",L175,I175))</f>
        <v/>
      </c>
      <c r="P175" s="31">
        <f>IF(OR(O175="",G175="",G175&lt;=0),"",O175/(G175*IF(L175&lt;&gt;"",L175,I175)))</f>
        <v/>
      </c>
      <c r="Q175" s="24" t="n"/>
      <c r="R175" s="24" t="n"/>
    </row>
    <row r="176">
      <c r="A176" s="14" t="n"/>
      <c r="B176" s="15" t="n"/>
      <c r="C176" s="15" t="n"/>
      <c r="D176" s="16" t="n"/>
      <c r="E176" s="16" t="n"/>
      <c r="F176" s="16" t="n"/>
      <c r="G176" s="17">
        <f>IF(AND(D176&lt;&gt;"",E176&lt;&gt;""),D176-E176,"")</f>
        <v/>
      </c>
      <c r="H176" s="17">
        <f>IF(G176="","",Settings!$B$5)</f>
        <v/>
      </c>
      <c r="I176" s="18">
        <f>IF(OR(G176="",G176&lt;=0),"",ROUNDDOWN(H176/G176,0))</f>
        <v/>
      </c>
      <c r="J176" s="18">
        <f>IF(I176="","",I176*D176)</f>
        <v/>
      </c>
      <c r="K176" s="19">
        <f>IF(OR(F176="",G176="",G176&lt;=0),"",(F176-D176)/G176)</f>
        <v/>
      </c>
      <c r="L176" s="20" t="n"/>
      <c r="M176" s="16" t="n"/>
      <c r="N176" s="14" t="n"/>
      <c r="O176" s="21">
        <f>IF(OR(M176="",D176=""),"",(M176-D176)*IF(L176&lt;&gt;"",L176,I176))</f>
        <v/>
      </c>
      <c r="P176" s="22">
        <f>IF(OR(O176="",G176="",G176&lt;=0),"",O176/(G176*IF(L176&lt;&gt;"",L176,I176)))</f>
        <v/>
      </c>
      <c r="Q176" s="15" t="n"/>
      <c r="R176" s="15" t="n"/>
    </row>
    <row r="177">
      <c r="A177" s="23" t="n"/>
      <c r="B177" s="24" t="n"/>
      <c r="C177" s="24" t="n"/>
      <c r="D177" s="25" t="n"/>
      <c r="E177" s="25" t="n"/>
      <c r="F177" s="25" t="n"/>
      <c r="G177" s="26">
        <f>IF(AND(D177&lt;&gt;"",E177&lt;&gt;""),D177-E177,"")</f>
        <v/>
      </c>
      <c r="H177" s="26">
        <f>IF(G177="","",Settings!$B$5)</f>
        <v/>
      </c>
      <c r="I177" s="27">
        <f>IF(OR(G177="",G177&lt;=0),"",ROUNDDOWN(H177/G177,0))</f>
        <v/>
      </c>
      <c r="J177" s="27">
        <f>IF(I177="","",I177*D177)</f>
        <v/>
      </c>
      <c r="K177" s="28">
        <f>IF(OR(F177="",G177="",G177&lt;=0),"",(F177-D177)/G177)</f>
        <v/>
      </c>
      <c r="L177" s="29" t="n"/>
      <c r="M177" s="25" t="n"/>
      <c r="N177" s="23" t="n"/>
      <c r="O177" s="30">
        <f>IF(OR(M177="",D177=""),"",(M177-D177)*IF(L177&lt;&gt;"",L177,I177))</f>
        <v/>
      </c>
      <c r="P177" s="31">
        <f>IF(OR(O177="",G177="",G177&lt;=0),"",O177/(G177*IF(L177&lt;&gt;"",L177,I177)))</f>
        <v/>
      </c>
      <c r="Q177" s="24" t="n"/>
      <c r="R177" s="24" t="n"/>
    </row>
    <row r="178">
      <c r="A178" s="14" t="n"/>
      <c r="B178" s="15" t="n"/>
      <c r="C178" s="15" t="n"/>
      <c r="D178" s="16" t="n"/>
      <c r="E178" s="16" t="n"/>
      <c r="F178" s="16" t="n"/>
      <c r="G178" s="17">
        <f>IF(AND(D178&lt;&gt;"",E178&lt;&gt;""),D178-E178,"")</f>
        <v/>
      </c>
      <c r="H178" s="17">
        <f>IF(G178="","",Settings!$B$5)</f>
        <v/>
      </c>
      <c r="I178" s="18">
        <f>IF(OR(G178="",G178&lt;=0),"",ROUNDDOWN(H178/G178,0))</f>
        <v/>
      </c>
      <c r="J178" s="18">
        <f>IF(I178="","",I178*D178)</f>
        <v/>
      </c>
      <c r="K178" s="19">
        <f>IF(OR(F178="",G178="",G178&lt;=0),"",(F178-D178)/G178)</f>
        <v/>
      </c>
      <c r="L178" s="20" t="n"/>
      <c r="M178" s="16" t="n"/>
      <c r="N178" s="14" t="n"/>
      <c r="O178" s="21">
        <f>IF(OR(M178="",D178=""),"",(M178-D178)*IF(L178&lt;&gt;"",L178,I178))</f>
        <v/>
      </c>
      <c r="P178" s="22">
        <f>IF(OR(O178="",G178="",G178&lt;=0),"",O178/(G178*IF(L178&lt;&gt;"",L178,I178)))</f>
        <v/>
      </c>
      <c r="Q178" s="15" t="n"/>
      <c r="R178" s="15" t="n"/>
    </row>
    <row r="179">
      <c r="A179" s="23" t="n"/>
      <c r="B179" s="24" t="n"/>
      <c r="C179" s="24" t="n"/>
      <c r="D179" s="25" t="n"/>
      <c r="E179" s="25" t="n"/>
      <c r="F179" s="25" t="n"/>
      <c r="G179" s="26">
        <f>IF(AND(D179&lt;&gt;"",E179&lt;&gt;""),D179-E179,"")</f>
        <v/>
      </c>
      <c r="H179" s="26">
        <f>IF(G179="","",Settings!$B$5)</f>
        <v/>
      </c>
      <c r="I179" s="27">
        <f>IF(OR(G179="",G179&lt;=0),"",ROUNDDOWN(H179/G179,0))</f>
        <v/>
      </c>
      <c r="J179" s="27">
        <f>IF(I179="","",I179*D179)</f>
        <v/>
      </c>
      <c r="K179" s="28">
        <f>IF(OR(F179="",G179="",G179&lt;=0),"",(F179-D179)/G179)</f>
        <v/>
      </c>
      <c r="L179" s="29" t="n"/>
      <c r="M179" s="25" t="n"/>
      <c r="N179" s="23" t="n"/>
      <c r="O179" s="30">
        <f>IF(OR(M179="",D179=""),"",(M179-D179)*IF(L179&lt;&gt;"",L179,I179))</f>
        <v/>
      </c>
      <c r="P179" s="31">
        <f>IF(OR(O179="",G179="",G179&lt;=0),"",O179/(G179*IF(L179&lt;&gt;"",L179,I179)))</f>
        <v/>
      </c>
      <c r="Q179" s="24" t="n"/>
      <c r="R179" s="24" t="n"/>
    </row>
    <row r="180">
      <c r="A180" s="14" t="n"/>
      <c r="B180" s="15" t="n"/>
      <c r="C180" s="15" t="n"/>
      <c r="D180" s="16" t="n"/>
      <c r="E180" s="16" t="n"/>
      <c r="F180" s="16" t="n"/>
      <c r="G180" s="17">
        <f>IF(AND(D180&lt;&gt;"",E180&lt;&gt;""),D180-E180,"")</f>
        <v/>
      </c>
      <c r="H180" s="17">
        <f>IF(G180="","",Settings!$B$5)</f>
        <v/>
      </c>
      <c r="I180" s="18">
        <f>IF(OR(G180="",G180&lt;=0),"",ROUNDDOWN(H180/G180,0))</f>
        <v/>
      </c>
      <c r="J180" s="18">
        <f>IF(I180="","",I180*D180)</f>
        <v/>
      </c>
      <c r="K180" s="19">
        <f>IF(OR(F180="",G180="",G180&lt;=0),"",(F180-D180)/G180)</f>
        <v/>
      </c>
      <c r="L180" s="20" t="n"/>
      <c r="M180" s="16" t="n"/>
      <c r="N180" s="14" t="n"/>
      <c r="O180" s="21">
        <f>IF(OR(M180="",D180=""),"",(M180-D180)*IF(L180&lt;&gt;"",L180,I180))</f>
        <v/>
      </c>
      <c r="P180" s="22">
        <f>IF(OR(O180="",G180="",G180&lt;=0),"",O180/(G180*IF(L180&lt;&gt;"",L180,I180)))</f>
        <v/>
      </c>
      <c r="Q180" s="15" t="n"/>
      <c r="R180" s="15" t="n"/>
    </row>
    <row r="181">
      <c r="A181" s="23" t="n"/>
      <c r="B181" s="24" t="n"/>
      <c r="C181" s="24" t="n"/>
      <c r="D181" s="25" t="n"/>
      <c r="E181" s="25" t="n"/>
      <c r="F181" s="25" t="n"/>
      <c r="G181" s="26">
        <f>IF(AND(D181&lt;&gt;"",E181&lt;&gt;""),D181-E181,"")</f>
        <v/>
      </c>
      <c r="H181" s="26">
        <f>IF(G181="","",Settings!$B$5)</f>
        <v/>
      </c>
      <c r="I181" s="27">
        <f>IF(OR(G181="",G181&lt;=0),"",ROUNDDOWN(H181/G181,0))</f>
        <v/>
      </c>
      <c r="J181" s="27">
        <f>IF(I181="","",I181*D181)</f>
        <v/>
      </c>
      <c r="K181" s="28">
        <f>IF(OR(F181="",G181="",G181&lt;=0),"",(F181-D181)/G181)</f>
        <v/>
      </c>
      <c r="L181" s="29" t="n"/>
      <c r="M181" s="25" t="n"/>
      <c r="N181" s="23" t="n"/>
      <c r="O181" s="30">
        <f>IF(OR(M181="",D181=""),"",(M181-D181)*IF(L181&lt;&gt;"",L181,I181))</f>
        <v/>
      </c>
      <c r="P181" s="31">
        <f>IF(OR(O181="",G181="",G181&lt;=0),"",O181/(G181*IF(L181&lt;&gt;"",L181,I181)))</f>
        <v/>
      </c>
      <c r="Q181" s="24" t="n"/>
      <c r="R181" s="24" t="n"/>
    </row>
    <row r="182">
      <c r="A182" s="14" t="n"/>
      <c r="B182" s="15" t="n"/>
      <c r="C182" s="15" t="n"/>
      <c r="D182" s="16" t="n"/>
      <c r="E182" s="16" t="n"/>
      <c r="F182" s="16" t="n"/>
      <c r="G182" s="17">
        <f>IF(AND(D182&lt;&gt;"",E182&lt;&gt;""),D182-E182,"")</f>
        <v/>
      </c>
      <c r="H182" s="17">
        <f>IF(G182="","",Settings!$B$5)</f>
        <v/>
      </c>
      <c r="I182" s="18">
        <f>IF(OR(G182="",G182&lt;=0),"",ROUNDDOWN(H182/G182,0))</f>
        <v/>
      </c>
      <c r="J182" s="18">
        <f>IF(I182="","",I182*D182)</f>
        <v/>
      </c>
      <c r="K182" s="19">
        <f>IF(OR(F182="",G182="",G182&lt;=0),"",(F182-D182)/G182)</f>
        <v/>
      </c>
      <c r="L182" s="20" t="n"/>
      <c r="M182" s="16" t="n"/>
      <c r="N182" s="14" t="n"/>
      <c r="O182" s="21">
        <f>IF(OR(M182="",D182=""),"",(M182-D182)*IF(L182&lt;&gt;"",L182,I182))</f>
        <v/>
      </c>
      <c r="P182" s="22">
        <f>IF(OR(O182="",G182="",G182&lt;=0),"",O182/(G182*IF(L182&lt;&gt;"",L182,I182)))</f>
        <v/>
      </c>
      <c r="Q182" s="15" t="n"/>
      <c r="R182" s="15" t="n"/>
    </row>
    <row r="183">
      <c r="A183" s="23" t="n"/>
      <c r="B183" s="24" t="n"/>
      <c r="C183" s="24" t="n"/>
      <c r="D183" s="25" t="n"/>
      <c r="E183" s="25" t="n"/>
      <c r="F183" s="25" t="n"/>
      <c r="G183" s="26">
        <f>IF(AND(D183&lt;&gt;"",E183&lt;&gt;""),D183-E183,"")</f>
        <v/>
      </c>
      <c r="H183" s="26">
        <f>IF(G183="","",Settings!$B$5)</f>
        <v/>
      </c>
      <c r="I183" s="27">
        <f>IF(OR(G183="",G183&lt;=0),"",ROUNDDOWN(H183/G183,0))</f>
        <v/>
      </c>
      <c r="J183" s="27">
        <f>IF(I183="","",I183*D183)</f>
        <v/>
      </c>
      <c r="K183" s="28">
        <f>IF(OR(F183="",G183="",G183&lt;=0),"",(F183-D183)/G183)</f>
        <v/>
      </c>
      <c r="L183" s="29" t="n"/>
      <c r="M183" s="25" t="n"/>
      <c r="N183" s="23" t="n"/>
      <c r="O183" s="30">
        <f>IF(OR(M183="",D183=""),"",(M183-D183)*IF(L183&lt;&gt;"",L183,I183))</f>
        <v/>
      </c>
      <c r="P183" s="31">
        <f>IF(OR(O183="",G183="",G183&lt;=0),"",O183/(G183*IF(L183&lt;&gt;"",L183,I183)))</f>
        <v/>
      </c>
      <c r="Q183" s="24" t="n"/>
      <c r="R183" s="24" t="n"/>
    </row>
    <row r="184">
      <c r="A184" s="14" t="n"/>
      <c r="B184" s="15" t="n"/>
      <c r="C184" s="15" t="n"/>
      <c r="D184" s="16" t="n"/>
      <c r="E184" s="16" t="n"/>
      <c r="F184" s="16" t="n"/>
      <c r="G184" s="17">
        <f>IF(AND(D184&lt;&gt;"",E184&lt;&gt;""),D184-E184,"")</f>
        <v/>
      </c>
      <c r="H184" s="17">
        <f>IF(G184="","",Settings!$B$5)</f>
        <v/>
      </c>
      <c r="I184" s="18">
        <f>IF(OR(G184="",G184&lt;=0),"",ROUNDDOWN(H184/G184,0))</f>
        <v/>
      </c>
      <c r="J184" s="18">
        <f>IF(I184="","",I184*D184)</f>
        <v/>
      </c>
      <c r="K184" s="19">
        <f>IF(OR(F184="",G184="",G184&lt;=0),"",(F184-D184)/G184)</f>
        <v/>
      </c>
      <c r="L184" s="20" t="n"/>
      <c r="M184" s="16" t="n"/>
      <c r="N184" s="14" t="n"/>
      <c r="O184" s="21">
        <f>IF(OR(M184="",D184=""),"",(M184-D184)*IF(L184&lt;&gt;"",L184,I184))</f>
        <v/>
      </c>
      <c r="P184" s="22">
        <f>IF(OR(O184="",G184="",G184&lt;=0),"",O184/(G184*IF(L184&lt;&gt;"",L184,I184)))</f>
        <v/>
      </c>
      <c r="Q184" s="15" t="n"/>
      <c r="R184" s="15" t="n"/>
    </row>
    <row r="185">
      <c r="A185" s="23" t="n"/>
      <c r="B185" s="24" t="n"/>
      <c r="C185" s="24" t="n"/>
      <c r="D185" s="25" t="n"/>
      <c r="E185" s="25" t="n"/>
      <c r="F185" s="25" t="n"/>
      <c r="G185" s="26">
        <f>IF(AND(D185&lt;&gt;"",E185&lt;&gt;""),D185-E185,"")</f>
        <v/>
      </c>
      <c r="H185" s="26">
        <f>IF(G185="","",Settings!$B$5)</f>
        <v/>
      </c>
      <c r="I185" s="27">
        <f>IF(OR(G185="",G185&lt;=0),"",ROUNDDOWN(H185/G185,0))</f>
        <v/>
      </c>
      <c r="J185" s="27">
        <f>IF(I185="","",I185*D185)</f>
        <v/>
      </c>
      <c r="K185" s="28">
        <f>IF(OR(F185="",G185="",G185&lt;=0),"",(F185-D185)/G185)</f>
        <v/>
      </c>
      <c r="L185" s="29" t="n"/>
      <c r="M185" s="25" t="n"/>
      <c r="N185" s="23" t="n"/>
      <c r="O185" s="30">
        <f>IF(OR(M185="",D185=""),"",(M185-D185)*IF(L185&lt;&gt;"",L185,I185))</f>
        <v/>
      </c>
      <c r="P185" s="31">
        <f>IF(OR(O185="",G185="",G185&lt;=0),"",O185/(G185*IF(L185&lt;&gt;"",L185,I185)))</f>
        <v/>
      </c>
      <c r="Q185" s="24" t="n"/>
      <c r="R185" s="24" t="n"/>
    </row>
    <row r="186">
      <c r="A186" s="14" t="n"/>
      <c r="B186" s="15" t="n"/>
      <c r="C186" s="15" t="n"/>
      <c r="D186" s="16" t="n"/>
      <c r="E186" s="16" t="n"/>
      <c r="F186" s="16" t="n"/>
      <c r="G186" s="17">
        <f>IF(AND(D186&lt;&gt;"",E186&lt;&gt;""),D186-E186,"")</f>
        <v/>
      </c>
      <c r="H186" s="17">
        <f>IF(G186="","",Settings!$B$5)</f>
        <v/>
      </c>
      <c r="I186" s="18">
        <f>IF(OR(G186="",G186&lt;=0),"",ROUNDDOWN(H186/G186,0))</f>
        <v/>
      </c>
      <c r="J186" s="18">
        <f>IF(I186="","",I186*D186)</f>
        <v/>
      </c>
      <c r="K186" s="19">
        <f>IF(OR(F186="",G186="",G186&lt;=0),"",(F186-D186)/G186)</f>
        <v/>
      </c>
      <c r="L186" s="20" t="n"/>
      <c r="M186" s="16" t="n"/>
      <c r="N186" s="14" t="n"/>
      <c r="O186" s="21">
        <f>IF(OR(M186="",D186=""),"",(M186-D186)*IF(L186&lt;&gt;"",L186,I186))</f>
        <v/>
      </c>
      <c r="P186" s="22">
        <f>IF(OR(O186="",G186="",G186&lt;=0),"",O186/(G186*IF(L186&lt;&gt;"",L186,I186)))</f>
        <v/>
      </c>
      <c r="Q186" s="15" t="n"/>
      <c r="R186" s="15" t="n"/>
    </row>
    <row r="187">
      <c r="A187" s="23" t="n"/>
      <c r="B187" s="24" t="n"/>
      <c r="C187" s="24" t="n"/>
      <c r="D187" s="25" t="n"/>
      <c r="E187" s="25" t="n"/>
      <c r="F187" s="25" t="n"/>
      <c r="G187" s="26">
        <f>IF(AND(D187&lt;&gt;"",E187&lt;&gt;""),D187-E187,"")</f>
        <v/>
      </c>
      <c r="H187" s="26">
        <f>IF(G187="","",Settings!$B$5)</f>
        <v/>
      </c>
      <c r="I187" s="27">
        <f>IF(OR(G187="",G187&lt;=0),"",ROUNDDOWN(H187/G187,0))</f>
        <v/>
      </c>
      <c r="J187" s="27">
        <f>IF(I187="","",I187*D187)</f>
        <v/>
      </c>
      <c r="K187" s="28">
        <f>IF(OR(F187="",G187="",G187&lt;=0),"",(F187-D187)/G187)</f>
        <v/>
      </c>
      <c r="L187" s="29" t="n"/>
      <c r="M187" s="25" t="n"/>
      <c r="N187" s="23" t="n"/>
      <c r="O187" s="30">
        <f>IF(OR(M187="",D187=""),"",(M187-D187)*IF(L187&lt;&gt;"",L187,I187))</f>
        <v/>
      </c>
      <c r="P187" s="31">
        <f>IF(OR(O187="",G187="",G187&lt;=0),"",O187/(G187*IF(L187&lt;&gt;"",L187,I187)))</f>
        <v/>
      </c>
      <c r="Q187" s="24" t="n"/>
      <c r="R187" s="24" t="n"/>
    </row>
    <row r="188">
      <c r="A188" s="14" t="n"/>
      <c r="B188" s="15" t="n"/>
      <c r="C188" s="15" t="n"/>
      <c r="D188" s="16" t="n"/>
      <c r="E188" s="16" t="n"/>
      <c r="F188" s="16" t="n"/>
      <c r="G188" s="17">
        <f>IF(AND(D188&lt;&gt;"",E188&lt;&gt;""),D188-E188,"")</f>
        <v/>
      </c>
      <c r="H188" s="17">
        <f>IF(G188="","",Settings!$B$5)</f>
        <v/>
      </c>
      <c r="I188" s="18">
        <f>IF(OR(G188="",G188&lt;=0),"",ROUNDDOWN(H188/G188,0))</f>
        <v/>
      </c>
      <c r="J188" s="18">
        <f>IF(I188="","",I188*D188)</f>
        <v/>
      </c>
      <c r="K188" s="19">
        <f>IF(OR(F188="",G188="",G188&lt;=0),"",(F188-D188)/G188)</f>
        <v/>
      </c>
      <c r="L188" s="20" t="n"/>
      <c r="M188" s="16" t="n"/>
      <c r="N188" s="14" t="n"/>
      <c r="O188" s="21">
        <f>IF(OR(M188="",D188=""),"",(M188-D188)*IF(L188&lt;&gt;"",L188,I188))</f>
        <v/>
      </c>
      <c r="P188" s="22">
        <f>IF(OR(O188="",G188="",G188&lt;=0),"",O188/(G188*IF(L188&lt;&gt;"",L188,I188)))</f>
        <v/>
      </c>
      <c r="Q188" s="15" t="n"/>
      <c r="R188" s="15" t="n"/>
    </row>
    <row r="189">
      <c r="A189" s="23" t="n"/>
      <c r="B189" s="24" t="n"/>
      <c r="C189" s="24" t="n"/>
      <c r="D189" s="25" t="n"/>
      <c r="E189" s="25" t="n"/>
      <c r="F189" s="25" t="n"/>
      <c r="G189" s="26">
        <f>IF(AND(D189&lt;&gt;"",E189&lt;&gt;""),D189-E189,"")</f>
        <v/>
      </c>
      <c r="H189" s="26">
        <f>IF(G189="","",Settings!$B$5)</f>
        <v/>
      </c>
      <c r="I189" s="27">
        <f>IF(OR(G189="",G189&lt;=0),"",ROUNDDOWN(H189/G189,0))</f>
        <v/>
      </c>
      <c r="J189" s="27">
        <f>IF(I189="","",I189*D189)</f>
        <v/>
      </c>
      <c r="K189" s="28">
        <f>IF(OR(F189="",G189="",G189&lt;=0),"",(F189-D189)/G189)</f>
        <v/>
      </c>
      <c r="L189" s="29" t="n"/>
      <c r="M189" s="25" t="n"/>
      <c r="N189" s="23" t="n"/>
      <c r="O189" s="30">
        <f>IF(OR(M189="",D189=""),"",(M189-D189)*IF(L189&lt;&gt;"",L189,I189))</f>
        <v/>
      </c>
      <c r="P189" s="31">
        <f>IF(OR(O189="",G189="",G189&lt;=0),"",O189/(G189*IF(L189&lt;&gt;"",L189,I189)))</f>
        <v/>
      </c>
      <c r="Q189" s="24" t="n"/>
      <c r="R189" s="24" t="n"/>
    </row>
    <row r="190">
      <c r="A190" s="14" t="n"/>
      <c r="B190" s="15" t="n"/>
      <c r="C190" s="15" t="n"/>
      <c r="D190" s="16" t="n"/>
      <c r="E190" s="16" t="n"/>
      <c r="F190" s="16" t="n"/>
      <c r="G190" s="17">
        <f>IF(AND(D190&lt;&gt;"",E190&lt;&gt;""),D190-E190,"")</f>
        <v/>
      </c>
      <c r="H190" s="17">
        <f>IF(G190="","",Settings!$B$5)</f>
        <v/>
      </c>
      <c r="I190" s="18">
        <f>IF(OR(G190="",G190&lt;=0),"",ROUNDDOWN(H190/G190,0))</f>
        <v/>
      </c>
      <c r="J190" s="18">
        <f>IF(I190="","",I190*D190)</f>
        <v/>
      </c>
      <c r="K190" s="19">
        <f>IF(OR(F190="",G190="",G190&lt;=0),"",(F190-D190)/G190)</f>
        <v/>
      </c>
      <c r="L190" s="20" t="n"/>
      <c r="M190" s="16" t="n"/>
      <c r="N190" s="14" t="n"/>
      <c r="O190" s="21">
        <f>IF(OR(M190="",D190=""),"",(M190-D190)*IF(L190&lt;&gt;"",L190,I190))</f>
        <v/>
      </c>
      <c r="P190" s="22">
        <f>IF(OR(O190="",G190="",G190&lt;=0),"",O190/(G190*IF(L190&lt;&gt;"",L190,I190)))</f>
        <v/>
      </c>
      <c r="Q190" s="15" t="n"/>
      <c r="R190" s="15" t="n"/>
    </row>
    <row r="191">
      <c r="A191" s="23" t="n"/>
      <c r="B191" s="24" t="n"/>
      <c r="C191" s="24" t="n"/>
      <c r="D191" s="25" t="n"/>
      <c r="E191" s="25" t="n"/>
      <c r="F191" s="25" t="n"/>
      <c r="G191" s="26">
        <f>IF(AND(D191&lt;&gt;"",E191&lt;&gt;""),D191-E191,"")</f>
        <v/>
      </c>
      <c r="H191" s="26">
        <f>IF(G191="","",Settings!$B$5)</f>
        <v/>
      </c>
      <c r="I191" s="27">
        <f>IF(OR(G191="",G191&lt;=0),"",ROUNDDOWN(H191/G191,0))</f>
        <v/>
      </c>
      <c r="J191" s="27">
        <f>IF(I191="","",I191*D191)</f>
        <v/>
      </c>
      <c r="K191" s="28">
        <f>IF(OR(F191="",G191="",G191&lt;=0),"",(F191-D191)/G191)</f>
        <v/>
      </c>
      <c r="L191" s="29" t="n"/>
      <c r="M191" s="25" t="n"/>
      <c r="N191" s="23" t="n"/>
      <c r="O191" s="30">
        <f>IF(OR(M191="",D191=""),"",(M191-D191)*IF(L191&lt;&gt;"",L191,I191))</f>
        <v/>
      </c>
      <c r="P191" s="31">
        <f>IF(OR(O191="",G191="",G191&lt;=0),"",O191/(G191*IF(L191&lt;&gt;"",L191,I191)))</f>
        <v/>
      </c>
      <c r="Q191" s="24" t="n"/>
      <c r="R191" s="24" t="n"/>
    </row>
    <row r="192">
      <c r="A192" s="14" t="n"/>
      <c r="B192" s="15" t="n"/>
      <c r="C192" s="15" t="n"/>
      <c r="D192" s="16" t="n"/>
      <c r="E192" s="16" t="n"/>
      <c r="F192" s="16" t="n"/>
      <c r="G192" s="17">
        <f>IF(AND(D192&lt;&gt;"",E192&lt;&gt;""),D192-E192,"")</f>
        <v/>
      </c>
      <c r="H192" s="17">
        <f>IF(G192="","",Settings!$B$5)</f>
        <v/>
      </c>
      <c r="I192" s="18">
        <f>IF(OR(G192="",G192&lt;=0),"",ROUNDDOWN(H192/G192,0))</f>
        <v/>
      </c>
      <c r="J192" s="18">
        <f>IF(I192="","",I192*D192)</f>
        <v/>
      </c>
      <c r="K192" s="19">
        <f>IF(OR(F192="",G192="",G192&lt;=0),"",(F192-D192)/G192)</f>
        <v/>
      </c>
      <c r="L192" s="20" t="n"/>
      <c r="M192" s="16" t="n"/>
      <c r="N192" s="14" t="n"/>
      <c r="O192" s="21">
        <f>IF(OR(M192="",D192=""),"",(M192-D192)*IF(L192&lt;&gt;"",L192,I192))</f>
        <v/>
      </c>
      <c r="P192" s="22">
        <f>IF(OR(O192="",G192="",G192&lt;=0),"",O192/(G192*IF(L192&lt;&gt;"",L192,I192)))</f>
        <v/>
      </c>
      <c r="Q192" s="15" t="n"/>
      <c r="R192" s="15" t="n"/>
    </row>
    <row r="193">
      <c r="A193" s="23" t="n"/>
      <c r="B193" s="24" t="n"/>
      <c r="C193" s="24" t="n"/>
      <c r="D193" s="25" t="n"/>
      <c r="E193" s="25" t="n"/>
      <c r="F193" s="25" t="n"/>
      <c r="G193" s="26">
        <f>IF(AND(D193&lt;&gt;"",E193&lt;&gt;""),D193-E193,"")</f>
        <v/>
      </c>
      <c r="H193" s="26">
        <f>IF(G193="","",Settings!$B$5)</f>
        <v/>
      </c>
      <c r="I193" s="27">
        <f>IF(OR(G193="",G193&lt;=0),"",ROUNDDOWN(H193/G193,0))</f>
        <v/>
      </c>
      <c r="J193" s="27">
        <f>IF(I193="","",I193*D193)</f>
        <v/>
      </c>
      <c r="K193" s="28">
        <f>IF(OR(F193="",G193="",G193&lt;=0),"",(F193-D193)/G193)</f>
        <v/>
      </c>
      <c r="L193" s="29" t="n"/>
      <c r="M193" s="25" t="n"/>
      <c r="N193" s="23" t="n"/>
      <c r="O193" s="30">
        <f>IF(OR(M193="",D193=""),"",(M193-D193)*IF(L193&lt;&gt;"",L193,I193))</f>
        <v/>
      </c>
      <c r="P193" s="31">
        <f>IF(OR(O193="",G193="",G193&lt;=0),"",O193/(G193*IF(L193&lt;&gt;"",L193,I193)))</f>
        <v/>
      </c>
      <c r="Q193" s="24" t="n"/>
      <c r="R193" s="24" t="n"/>
    </row>
    <row r="194">
      <c r="A194" s="14" t="n"/>
      <c r="B194" s="15" t="n"/>
      <c r="C194" s="15" t="n"/>
      <c r="D194" s="16" t="n"/>
      <c r="E194" s="16" t="n"/>
      <c r="F194" s="16" t="n"/>
      <c r="G194" s="17">
        <f>IF(AND(D194&lt;&gt;"",E194&lt;&gt;""),D194-E194,"")</f>
        <v/>
      </c>
      <c r="H194" s="17">
        <f>IF(G194="","",Settings!$B$5)</f>
        <v/>
      </c>
      <c r="I194" s="18">
        <f>IF(OR(G194="",G194&lt;=0),"",ROUNDDOWN(H194/G194,0))</f>
        <v/>
      </c>
      <c r="J194" s="18">
        <f>IF(I194="","",I194*D194)</f>
        <v/>
      </c>
      <c r="K194" s="19">
        <f>IF(OR(F194="",G194="",G194&lt;=0),"",(F194-D194)/G194)</f>
        <v/>
      </c>
      <c r="L194" s="20" t="n"/>
      <c r="M194" s="16" t="n"/>
      <c r="N194" s="14" t="n"/>
      <c r="O194" s="21">
        <f>IF(OR(M194="",D194=""),"",(M194-D194)*IF(L194&lt;&gt;"",L194,I194))</f>
        <v/>
      </c>
      <c r="P194" s="22">
        <f>IF(OR(O194="",G194="",G194&lt;=0),"",O194/(G194*IF(L194&lt;&gt;"",L194,I194)))</f>
        <v/>
      </c>
      <c r="Q194" s="15" t="n"/>
      <c r="R194" s="15" t="n"/>
    </row>
    <row r="195">
      <c r="A195" s="23" t="n"/>
      <c r="B195" s="24" t="n"/>
      <c r="C195" s="24" t="n"/>
      <c r="D195" s="25" t="n"/>
      <c r="E195" s="25" t="n"/>
      <c r="F195" s="25" t="n"/>
      <c r="G195" s="26">
        <f>IF(AND(D195&lt;&gt;"",E195&lt;&gt;""),D195-E195,"")</f>
        <v/>
      </c>
      <c r="H195" s="26">
        <f>IF(G195="","",Settings!$B$5)</f>
        <v/>
      </c>
      <c r="I195" s="27">
        <f>IF(OR(G195="",G195&lt;=0),"",ROUNDDOWN(H195/G195,0))</f>
        <v/>
      </c>
      <c r="J195" s="27">
        <f>IF(I195="","",I195*D195)</f>
        <v/>
      </c>
      <c r="K195" s="28">
        <f>IF(OR(F195="",G195="",G195&lt;=0),"",(F195-D195)/G195)</f>
        <v/>
      </c>
      <c r="L195" s="29" t="n"/>
      <c r="M195" s="25" t="n"/>
      <c r="N195" s="23" t="n"/>
      <c r="O195" s="30">
        <f>IF(OR(M195="",D195=""),"",(M195-D195)*IF(L195&lt;&gt;"",L195,I195))</f>
        <v/>
      </c>
      <c r="P195" s="31">
        <f>IF(OR(O195="",G195="",G195&lt;=0),"",O195/(G195*IF(L195&lt;&gt;"",L195,I195)))</f>
        <v/>
      </c>
      <c r="Q195" s="24" t="n"/>
      <c r="R195" s="24" t="n"/>
    </row>
    <row r="196">
      <c r="A196" s="14" t="n"/>
      <c r="B196" s="15" t="n"/>
      <c r="C196" s="15" t="n"/>
      <c r="D196" s="16" t="n"/>
      <c r="E196" s="16" t="n"/>
      <c r="F196" s="16" t="n"/>
      <c r="G196" s="17">
        <f>IF(AND(D196&lt;&gt;"",E196&lt;&gt;""),D196-E196,"")</f>
        <v/>
      </c>
      <c r="H196" s="17">
        <f>IF(G196="","",Settings!$B$5)</f>
        <v/>
      </c>
      <c r="I196" s="18">
        <f>IF(OR(G196="",G196&lt;=0),"",ROUNDDOWN(H196/G196,0))</f>
        <v/>
      </c>
      <c r="J196" s="18">
        <f>IF(I196="","",I196*D196)</f>
        <v/>
      </c>
      <c r="K196" s="19">
        <f>IF(OR(F196="",G196="",G196&lt;=0),"",(F196-D196)/G196)</f>
        <v/>
      </c>
      <c r="L196" s="20" t="n"/>
      <c r="M196" s="16" t="n"/>
      <c r="N196" s="14" t="n"/>
      <c r="O196" s="21">
        <f>IF(OR(M196="",D196=""),"",(M196-D196)*IF(L196&lt;&gt;"",L196,I196))</f>
        <v/>
      </c>
      <c r="P196" s="22">
        <f>IF(OR(O196="",G196="",G196&lt;=0),"",O196/(G196*IF(L196&lt;&gt;"",L196,I196)))</f>
        <v/>
      </c>
      <c r="Q196" s="15" t="n"/>
      <c r="R196" s="15" t="n"/>
    </row>
    <row r="197">
      <c r="A197" s="23" t="n"/>
      <c r="B197" s="24" t="n"/>
      <c r="C197" s="24" t="n"/>
      <c r="D197" s="25" t="n"/>
      <c r="E197" s="25" t="n"/>
      <c r="F197" s="25" t="n"/>
      <c r="G197" s="26">
        <f>IF(AND(D197&lt;&gt;"",E197&lt;&gt;""),D197-E197,"")</f>
        <v/>
      </c>
      <c r="H197" s="26">
        <f>IF(G197="","",Settings!$B$5)</f>
        <v/>
      </c>
      <c r="I197" s="27">
        <f>IF(OR(G197="",G197&lt;=0),"",ROUNDDOWN(H197/G197,0))</f>
        <v/>
      </c>
      <c r="J197" s="27">
        <f>IF(I197="","",I197*D197)</f>
        <v/>
      </c>
      <c r="K197" s="28">
        <f>IF(OR(F197="",G197="",G197&lt;=0),"",(F197-D197)/G197)</f>
        <v/>
      </c>
      <c r="L197" s="29" t="n"/>
      <c r="M197" s="25" t="n"/>
      <c r="N197" s="23" t="n"/>
      <c r="O197" s="30">
        <f>IF(OR(M197="",D197=""),"",(M197-D197)*IF(L197&lt;&gt;"",L197,I197))</f>
        <v/>
      </c>
      <c r="P197" s="31">
        <f>IF(OR(O197="",G197="",G197&lt;=0),"",O197/(G197*IF(L197&lt;&gt;"",L197,I197)))</f>
        <v/>
      </c>
      <c r="Q197" s="24" t="n"/>
      <c r="R197" s="24" t="n"/>
    </row>
    <row r="198">
      <c r="A198" s="14" t="n"/>
      <c r="B198" s="15" t="n"/>
      <c r="C198" s="15" t="n"/>
      <c r="D198" s="16" t="n"/>
      <c r="E198" s="16" t="n"/>
      <c r="F198" s="16" t="n"/>
      <c r="G198" s="17">
        <f>IF(AND(D198&lt;&gt;"",E198&lt;&gt;""),D198-E198,"")</f>
        <v/>
      </c>
      <c r="H198" s="17">
        <f>IF(G198="","",Settings!$B$5)</f>
        <v/>
      </c>
      <c r="I198" s="18">
        <f>IF(OR(G198="",G198&lt;=0),"",ROUNDDOWN(H198/G198,0))</f>
        <v/>
      </c>
      <c r="J198" s="18">
        <f>IF(I198="","",I198*D198)</f>
        <v/>
      </c>
      <c r="K198" s="19">
        <f>IF(OR(F198="",G198="",G198&lt;=0),"",(F198-D198)/G198)</f>
        <v/>
      </c>
      <c r="L198" s="20" t="n"/>
      <c r="M198" s="16" t="n"/>
      <c r="N198" s="14" t="n"/>
      <c r="O198" s="21">
        <f>IF(OR(M198="",D198=""),"",(M198-D198)*IF(L198&lt;&gt;"",L198,I198))</f>
        <v/>
      </c>
      <c r="P198" s="22">
        <f>IF(OR(O198="",G198="",G198&lt;=0),"",O198/(G198*IF(L198&lt;&gt;"",L198,I198)))</f>
        <v/>
      </c>
      <c r="Q198" s="15" t="n"/>
      <c r="R198" s="15" t="n"/>
    </row>
    <row r="199">
      <c r="A199" s="23" t="n"/>
      <c r="B199" s="24" t="n"/>
      <c r="C199" s="24" t="n"/>
      <c r="D199" s="25" t="n"/>
      <c r="E199" s="25" t="n"/>
      <c r="F199" s="25" t="n"/>
      <c r="G199" s="26">
        <f>IF(AND(D199&lt;&gt;"",E199&lt;&gt;""),D199-E199,"")</f>
        <v/>
      </c>
      <c r="H199" s="26">
        <f>IF(G199="","",Settings!$B$5)</f>
        <v/>
      </c>
      <c r="I199" s="27">
        <f>IF(OR(G199="",G199&lt;=0),"",ROUNDDOWN(H199/G199,0))</f>
        <v/>
      </c>
      <c r="J199" s="27">
        <f>IF(I199="","",I199*D199)</f>
        <v/>
      </c>
      <c r="K199" s="28">
        <f>IF(OR(F199="",G199="",G199&lt;=0),"",(F199-D199)/G199)</f>
        <v/>
      </c>
      <c r="L199" s="29" t="n"/>
      <c r="M199" s="25" t="n"/>
      <c r="N199" s="23" t="n"/>
      <c r="O199" s="30">
        <f>IF(OR(M199="",D199=""),"",(M199-D199)*IF(L199&lt;&gt;"",L199,I199))</f>
        <v/>
      </c>
      <c r="P199" s="31">
        <f>IF(OR(O199="",G199="",G199&lt;=0),"",O199/(G199*IF(L199&lt;&gt;"",L199,I199)))</f>
        <v/>
      </c>
      <c r="Q199" s="24" t="n"/>
      <c r="R199" s="24" t="n"/>
    </row>
    <row r="200">
      <c r="A200" s="14" t="n"/>
      <c r="B200" s="15" t="n"/>
      <c r="C200" s="15" t="n"/>
      <c r="D200" s="16" t="n"/>
      <c r="E200" s="16" t="n"/>
      <c r="F200" s="16" t="n"/>
      <c r="G200" s="17">
        <f>IF(AND(D200&lt;&gt;"",E200&lt;&gt;""),D200-E200,"")</f>
        <v/>
      </c>
      <c r="H200" s="17">
        <f>IF(G200="","",Settings!$B$5)</f>
        <v/>
      </c>
      <c r="I200" s="18">
        <f>IF(OR(G200="",G200&lt;=0),"",ROUNDDOWN(H200/G200,0))</f>
        <v/>
      </c>
      <c r="J200" s="18">
        <f>IF(I200="","",I200*D200)</f>
        <v/>
      </c>
      <c r="K200" s="19">
        <f>IF(OR(F200="",G200="",G200&lt;=0),"",(F200-D200)/G200)</f>
        <v/>
      </c>
      <c r="L200" s="20" t="n"/>
      <c r="M200" s="16" t="n"/>
      <c r="N200" s="14" t="n"/>
      <c r="O200" s="21">
        <f>IF(OR(M200="",D200=""),"",(M200-D200)*IF(L200&lt;&gt;"",L200,I200))</f>
        <v/>
      </c>
      <c r="P200" s="22">
        <f>IF(OR(O200="",G200="",G200&lt;=0),"",O200/(G200*IF(L200&lt;&gt;"",L200,I200)))</f>
        <v/>
      </c>
      <c r="Q200" s="15" t="n"/>
      <c r="R200" s="15" t="n"/>
    </row>
    <row r="201">
      <c r="A201" s="23" t="n"/>
      <c r="B201" s="24" t="n"/>
      <c r="C201" s="24" t="n"/>
      <c r="D201" s="25" t="n"/>
      <c r="E201" s="25" t="n"/>
      <c r="F201" s="25" t="n"/>
      <c r="G201" s="26">
        <f>IF(AND(D201&lt;&gt;"",E201&lt;&gt;""),D201-E201,"")</f>
        <v/>
      </c>
      <c r="H201" s="26">
        <f>IF(G201="","",Settings!$B$5)</f>
        <v/>
      </c>
      <c r="I201" s="27">
        <f>IF(OR(G201="",G201&lt;=0),"",ROUNDDOWN(H201/G201,0))</f>
        <v/>
      </c>
      <c r="J201" s="27">
        <f>IF(I201="","",I201*D201)</f>
        <v/>
      </c>
      <c r="K201" s="28">
        <f>IF(OR(F201="",G201="",G201&lt;=0),"",(F201-D201)/G201)</f>
        <v/>
      </c>
      <c r="L201" s="29" t="n"/>
      <c r="M201" s="25" t="n"/>
      <c r="N201" s="23" t="n"/>
      <c r="O201" s="30">
        <f>IF(OR(M201="",D201=""),"",(M201-D201)*IF(L201&lt;&gt;"",L201,I201))</f>
        <v/>
      </c>
      <c r="P201" s="31">
        <f>IF(OR(O201="",G201="",G201&lt;=0),"",O201/(G201*IF(L201&lt;&gt;"",L201,I201)))</f>
        <v/>
      </c>
      <c r="Q201" s="24" t="n"/>
      <c r="R201" s="24" t="n"/>
    </row>
  </sheetData>
  <conditionalFormatting sqref="P2:P201">
    <cfRule type="cellIs" priority="1" operator="greaterThan" dxfId="0">
      <formula>0</formula>
    </cfRule>
    <cfRule type="cellIs" priority="2" operator="lessThan" dxfId="1">
      <formula>0</formula>
    </cfRule>
  </conditionalFormatting>
  <dataValidations count="2">
    <dataValidation sqref="C2:C201" showDropDown="0" showInputMessage="0" showErrorMessage="0" allowBlank="1" type="list">
      <formula1>=Settings!$A$8:$A$14</formula1>
    </dataValidation>
    <dataValidation sqref="Q2:Q201" showDropDown="0" showInputMessage="0" showErrorMessage="0" allowBlank="1" type="list">
      <formula1>"Yes,Partly,No"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6" t="inlineStr">
        <is>
          <t>Summary</t>
        </is>
      </c>
    </row>
    <row r="3">
      <c r="A3" s="7" t="inlineStr">
        <is>
          <t>Closed trades</t>
        </is>
      </c>
      <c r="B3" s="32">
        <f>COUNT(Trades!$P$2:$P$201)</f>
        <v/>
      </c>
    </row>
    <row r="4">
      <c r="A4" s="7" t="inlineStr">
        <is>
          <t>Winners</t>
        </is>
      </c>
      <c r="B4" s="32">
        <f>COUNTIF(Trades!$P$2:$P$201,"&gt;0")</f>
        <v/>
      </c>
    </row>
    <row r="5">
      <c r="A5" s="7" t="inlineStr">
        <is>
          <t>Win rate</t>
        </is>
      </c>
      <c r="B5" s="33">
        <f>IF(B3=0,"",B4/B3)</f>
        <v/>
      </c>
    </row>
    <row r="6">
      <c r="A6" s="7" t="inlineStr">
        <is>
          <t>Average result (R)</t>
        </is>
      </c>
      <c r="B6" s="34">
        <f>IF(B3=0,"",AVERAGE(Trades!$P$2:$P$201))</f>
        <v/>
      </c>
    </row>
    <row r="7">
      <c r="A7" s="7" t="inlineStr">
        <is>
          <t>Average winner (R)</t>
        </is>
      </c>
      <c r="B7" s="34">
        <f>IFERROR(AVERAGEIF(Trades!$P$2:$P$201,"&gt;0"),"")</f>
        <v/>
      </c>
    </row>
    <row r="8">
      <c r="A8" s="7" t="inlineStr">
        <is>
          <t>Average loser (R)</t>
        </is>
      </c>
      <c r="B8" s="34">
        <f>IFERROR(AVERAGEIF(Trades!$P$2:$P$201,"&lt;0"),"")</f>
        <v/>
      </c>
    </row>
    <row r="9">
      <c r="A9" s="7" t="inlineStr">
        <is>
          <t>Total P/L ($)</t>
        </is>
      </c>
      <c r="B9" s="21">
        <f>SUM(Trades!$O$2:$O$201)</f>
        <v/>
      </c>
    </row>
    <row r="10">
      <c r="A10" s="7" t="inlineStr">
        <is>
          <t>Plan followed (share of closed)</t>
        </is>
      </c>
      <c r="B10" s="33">
        <f>IF(B3=0,"",COUNTIFS(Trades!$Q$2:$Q$201,"Yes",Trades!$P$2:$P$201,"&lt;&gt;")/B3)</f>
        <v/>
      </c>
    </row>
    <row r="13">
      <c r="A13" s="35" t="inlineStr">
        <is>
          <t>By setup</t>
        </is>
      </c>
    </row>
    <row r="14">
      <c r="A14" s="36" t="inlineStr">
        <is>
          <t>Setup</t>
        </is>
      </c>
      <c r="B14" s="36" t="inlineStr">
        <is>
          <t>Trades</t>
        </is>
      </c>
      <c r="C14" s="36" t="inlineStr">
        <is>
          <t>Win rate</t>
        </is>
      </c>
      <c r="D14" s="36" t="inlineStr">
        <is>
          <t>Average R</t>
        </is>
      </c>
      <c r="E14" s="36" t="inlineStr">
        <is>
          <t>Total R</t>
        </is>
      </c>
    </row>
    <row r="15">
      <c r="A15" s="37">
        <f>Settings!A8</f>
        <v/>
      </c>
      <c r="B15" s="37">
        <f>COUNTIFS(Trades!$C$2:$C$201,A15,Trades!$P$2:$P$201,"&lt;&gt;")</f>
        <v/>
      </c>
      <c r="C15" s="38">
        <f>IF(B15=0,"",COUNTIFS(Trades!$C$2:$C$201,A15,Trades!$P$2:$P$201,"&gt;0")/B15)</f>
        <v/>
      </c>
      <c r="D15" s="39">
        <f>IF(B15=0,"",AVERAGEIFS(Trades!$P$2:$P$201,Trades!$C$2:$C$201,A15))</f>
        <v/>
      </c>
      <c r="E15" s="39">
        <f>SUMIFS(Trades!$P$2:$P$201,Trades!$C$2:$C$201,A15)</f>
        <v/>
      </c>
    </row>
    <row r="16">
      <c r="A16" s="37">
        <f>Settings!A9</f>
        <v/>
      </c>
      <c r="B16" s="37">
        <f>COUNTIFS(Trades!$C$2:$C$201,A16,Trades!$P$2:$P$201,"&lt;&gt;")</f>
        <v/>
      </c>
      <c r="C16" s="38">
        <f>IF(B16=0,"",COUNTIFS(Trades!$C$2:$C$201,A16,Trades!$P$2:$P$201,"&gt;0")/B16)</f>
        <v/>
      </c>
      <c r="D16" s="39">
        <f>IF(B16=0,"",AVERAGEIFS(Trades!$P$2:$P$201,Trades!$C$2:$C$201,A16))</f>
        <v/>
      </c>
      <c r="E16" s="39">
        <f>SUMIFS(Trades!$P$2:$P$201,Trades!$C$2:$C$201,A16)</f>
        <v/>
      </c>
    </row>
    <row r="17">
      <c r="A17" s="37">
        <f>Settings!A10</f>
        <v/>
      </c>
      <c r="B17" s="37">
        <f>COUNTIFS(Trades!$C$2:$C$201,A17,Trades!$P$2:$P$201,"&lt;&gt;")</f>
        <v/>
      </c>
      <c r="C17" s="38">
        <f>IF(B17=0,"",COUNTIFS(Trades!$C$2:$C$201,A17,Trades!$P$2:$P$201,"&gt;0")/B17)</f>
        <v/>
      </c>
      <c r="D17" s="39">
        <f>IF(B17=0,"",AVERAGEIFS(Trades!$P$2:$P$201,Trades!$C$2:$C$201,A17))</f>
        <v/>
      </c>
      <c r="E17" s="39">
        <f>SUMIFS(Trades!$P$2:$P$201,Trades!$C$2:$C$201,A17)</f>
        <v/>
      </c>
    </row>
    <row r="18">
      <c r="A18" s="37">
        <f>Settings!A11</f>
        <v/>
      </c>
      <c r="B18" s="37">
        <f>COUNTIFS(Trades!$C$2:$C$201,A18,Trades!$P$2:$P$201,"&lt;&gt;")</f>
        <v/>
      </c>
      <c r="C18" s="38">
        <f>IF(B18=0,"",COUNTIFS(Trades!$C$2:$C$201,A18,Trades!$P$2:$P$201,"&gt;0")/B18)</f>
        <v/>
      </c>
      <c r="D18" s="39">
        <f>IF(B18=0,"",AVERAGEIFS(Trades!$P$2:$P$201,Trades!$C$2:$C$201,A18))</f>
        <v/>
      </c>
      <c r="E18" s="39">
        <f>SUMIFS(Trades!$P$2:$P$201,Trades!$C$2:$C$201,A18)</f>
        <v/>
      </c>
    </row>
    <row r="19">
      <c r="A19" s="37">
        <f>Settings!A12</f>
        <v/>
      </c>
      <c r="B19" s="37">
        <f>COUNTIFS(Trades!$C$2:$C$201,A19,Trades!$P$2:$P$201,"&lt;&gt;")</f>
        <v/>
      </c>
      <c r="C19" s="38">
        <f>IF(B19=0,"",COUNTIFS(Trades!$C$2:$C$201,A19,Trades!$P$2:$P$201,"&gt;0")/B19)</f>
        <v/>
      </c>
      <c r="D19" s="39">
        <f>IF(B19=0,"",AVERAGEIFS(Trades!$P$2:$P$201,Trades!$C$2:$C$201,A19))</f>
        <v/>
      </c>
      <c r="E19" s="39">
        <f>SUMIFS(Trades!$P$2:$P$201,Trades!$C$2:$C$201,A19)</f>
        <v/>
      </c>
    </row>
    <row r="20">
      <c r="A20" s="37">
        <f>Settings!A13</f>
        <v/>
      </c>
      <c r="B20" s="37">
        <f>COUNTIFS(Trades!$C$2:$C$201,A20,Trades!$P$2:$P$201,"&lt;&gt;")</f>
        <v/>
      </c>
      <c r="C20" s="38">
        <f>IF(B20=0,"",COUNTIFS(Trades!$C$2:$C$201,A20,Trades!$P$2:$P$201,"&gt;0")/B20)</f>
        <v/>
      </c>
      <c r="D20" s="39">
        <f>IF(B20=0,"",AVERAGEIFS(Trades!$P$2:$P$201,Trades!$C$2:$C$201,A20))</f>
        <v/>
      </c>
      <c r="E20" s="39">
        <f>SUMIFS(Trades!$P$2:$P$201,Trades!$C$2:$C$201,A20)</f>
        <v/>
      </c>
    </row>
    <row r="21">
      <c r="A21" s="37">
        <f>Settings!A14</f>
        <v/>
      </c>
      <c r="B21" s="37">
        <f>COUNTIFS(Trades!$C$2:$C$201,A21,Trades!$P$2:$P$201,"&lt;&gt;")</f>
        <v/>
      </c>
      <c r="C21" s="38">
        <f>IF(B21=0,"",COUNTIFS(Trades!$C$2:$C$201,A21,Trades!$P$2:$P$201,"&gt;0")/B21)</f>
        <v/>
      </c>
      <c r="D21" s="39">
        <f>IF(B21=0,"",AVERAGEIFS(Trades!$P$2:$P$201,Trades!$C$2:$C$201,A21))</f>
        <v/>
      </c>
      <c r="E21" s="39">
        <f>SUMIFS(Trades!$P$2:$P$201,Trades!$C$2:$C$201,A21)</f>
        <v/>
      </c>
    </row>
    <row r="24">
      <c r="A24" s="40" t="inlineStr">
        <is>
          <t>Past results describe your own record. They do not predict future trades.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HUMBLE BULLS Research Desk</dc:creator>
  <dc:title xmlns:dc="http://purl.org/dc/elements/1.1/">HUMBLE BULLS Trade Journal</dc:title>
  <dcterms:created xmlns:dcterms="http://purl.org/dc/terms/" xmlns:xsi="http://www.w3.org/2001/XMLSchema-instance" xsi:type="dcterms:W3CDTF">2026-10-22T02:35:36Z</dcterms:created>
  <dcterms:modified xmlns:dcterms="http://purl.org/dc/terms/" xmlns:xsi="http://www.w3.org/2001/XMLSchema-instance" xsi:type="dcterms:W3CDTF">2026-10-22T02:35:36Z</dcterms:modified>
</cp:coreProperties>
</file>